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740" windowHeight="8160" tabRatio="787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<sst xmlns="http://schemas.openxmlformats.org/spreadsheetml/2006/main" count="729" uniqueCount="205">
  <si>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</si>
  <si>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</si>
  <si>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</si>
  <si>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</si>
  <si>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</si>
  <si>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</si>
  <si>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</si>
  <si>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</si>
  <si>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</si>
  <si>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</si>
  <si>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</si>
  <si>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</si>
  <si>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</si>
  <si>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</si>
  <si>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</si>
  <si>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</si>
  <si>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</si>
  <si>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</si>
  <si>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</si>
  <si>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</si>
  <si>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</si>
  <si>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</si>
  <si>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</si>
  <si>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</si>
  <si>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</si>
  <si>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</si>
  <si>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</si>
  <si>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</si>
  <si>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</si>
  <si>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</si>
  <si>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</si>
  <si>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</si>
  <si>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</si>
  <si>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</si>
  <si>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</si>
  <si>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</si>
  <si>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</si>
  <si>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</si>
  <si>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</si>
  <si>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</si>
  <si>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</si>
  <si>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</si>
  <si>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</si>
  <si>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</si>
  <si>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</si>
  <si>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</si>
  <si>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</si>
  <si>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</si>
  <si>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</si>
  <si>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</si>
  <si>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</si>
  <si>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</si>
  <si>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</si>
  <si>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</si>
  <si>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</si>
  <si>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</si>
  <si>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</si>
  <si>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</si>
  <si>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</si>
  <si>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</si>
  <si>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</si>
  <si>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</si>
  <si>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</si>
  <si>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</si>
  <si>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</si>
  <si>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</si>
  <si>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</si>
  <si>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</si>
  <si>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</si>
  <si>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</si>
  <si>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</si>
  <si>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</si>
  <si>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</si>
  <si>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</si>
  <si>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</si>
  <si>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</si>
  <si>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</si>
  <si>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</si>
  <si>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</si>
  <si>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</si>
  <si>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</si>
  <si>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</si>
  <si>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</si>
  <si>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</si>
  <si>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</si>
  <si>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</si>
  <si>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</si>
  <si>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</si>
  <si>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</si>
  <si>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</si>
  <si>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</si>
  <si>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</si>
  <si>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</si>
  <si>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</si>
  <si>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Computed by        Suntanee</t>
  </si>
  <si>
    <t>Checked by          Preecha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</si>
  <si>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</si>
  <si>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</si>
  <si>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</si>
  <si>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</si>
  <si>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</si>
  <si>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</si>
  <si>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</si>
  <si>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</si>
  <si>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</si>
  <si>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</si>
  <si>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</si>
  <si>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</si>
  <si>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</si>
  <si>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</si>
  <si>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</si>
  <si>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</si>
  <si>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</si>
  <si>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</si>
  <si>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</si>
  <si>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</si>
  <si>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</si>
  <si>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</si>
  <si>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</si>
  <si>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</si>
  <si>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</si>
  <si>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</si>
  <si>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</si>
  <si>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</si>
  <si>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</si>
  <si>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</si>
  <si>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</si>
  <si>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</si>
  <si>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</si>
  <si>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</si>
  <si>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</si>
  <si>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</si>
  <si>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</si>
  <si>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</si>
  <si>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</si>
  <si>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</si>
  <si>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</si>
  <si>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</si>
  <si>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</si>
  <si>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</si>
  <si>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</si>
  <si>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</si>
  <si>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</si>
  <si>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</si>
  <si>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</si>
  <si>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</si>
  <si>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</si>
  <si>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</si>
  <si>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</si>
  <si>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</si>
  <si>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</si>
  <si>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</si>
  <si>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</si>
  <si>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</si>
  <si>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</si>
  <si>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</si>
  <si>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</si>
  <si>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</si>
  <si>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</si>
  <si>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</si>
  <si>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</si>
  <si>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</si>
  <si>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</si>
  <si>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</si>
  <si>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</si>
  <si>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</si>
  <si>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</si>
  <si>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</si>
  <si>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</si>
  <si>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</si>
  <si>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</si>
  <si>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</si>
  <si>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</si>
  <si>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</si>
  <si>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</si>
  <si>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</si>
  <si>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</si>
  <si>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</si>
  <si>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</si>
  <si>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</si>
  <si>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</si>
  <si>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</si>
  <si>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</si>
  <si>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</si>
  <si>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</si>
  <si>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</si>
  <si>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</si>
  <si>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</si>
  <si>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</si>
  <si>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</si>
  <si>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</si>
  <si>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</si>
  <si>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</si>
  <si>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</si>
  <si>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</si>
  <si>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</si>
  <si>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</si>
  <si>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</si>
  <si>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</si>
  <si>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</si>
  <si>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เดือนมีนาคมสำรวจตะกอนไม่ได้เนื่องจากน้ำแห้ง</t>
  </si>
  <si>
    <t>เดือนเมษายนสำรวจตะกอนไม่ได้เนื่องจากน้ำแห้ง</t>
  </si>
  <si>
    <t>เดือนพฤษภาคมสำรวจตะกอนไม่ได้เนื่องจากน้ำแห้ง</t>
  </si>
  <si>
    <t>มีนา-กรกฎาคม สำรวจไม่ได้เนื่องจากน้ำได้ไหลเลยไม่ได้ตะกอน</t>
  </si>
  <si>
    <t>Station  P.76  Water year 2020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</si>
</sst>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3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12.85"/>
      <color indexed="8"/>
      <name val="DilleniaUPC"/>
      <family val="0"/>
    </font>
    <font>
      <sz val="12.8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3"/>
      <color indexed="10"/>
      <name val="AngsanaUPC"/>
      <family val="1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57" applyFont="1">
      <alignment/>
      <protection/>
    </xf>
    <xf numFmtId="2" fontId="10" fillId="0" borderId="16" xfId="57" applyNumberFormat="1" applyFont="1" applyFill="1" applyBorder="1" applyAlignment="1" applyProtection="1">
      <alignment horizontal="center" vertical="center" shrinkToFit="1"/>
      <protection/>
    </xf>
    <xf numFmtId="2" fontId="10" fillId="0" borderId="17" xfId="57" applyNumberFormat="1" applyFont="1" applyFill="1" applyBorder="1" applyAlignment="1" applyProtection="1">
      <alignment horizontal="center" vertical="center"/>
      <protection/>
    </xf>
    <xf numFmtId="0" fontId="10" fillId="0" borderId="18" xfId="57" applyFont="1" applyFill="1" applyBorder="1" applyAlignment="1" applyProtection="1">
      <alignment horizontal="center" vertical="center"/>
      <protection/>
    </xf>
    <xf numFmtId="0" fontId="10" fillId="0" borderId="19" xfId="57" applyFont="1" applyFill="1" applyBorder="1" applyAlignment="1" applyProtection="1">
      <alignment horizontal="center" vertical="center"/>
      <protection/>
    </xf>
    <xf numFmtId="4" fontId="10" fillId="0" borderId="20" xfId="57" applyNumberFormat="1" applyFont="1" applyFill="1" applyBorder="1" applyAlignment="1" applyProtection="1">
      <alignment horizontal="center" vertical="center"/>
      <protection/>
    </xf>
    <xf numFmtId="4" fontId="10" fillId="0" borderId="21" xfId="57" applyNumberFormat="1" applyFont="1" applyFill="1" applyBorder="1" applyAlignment="1" applyProtection="1">
      <alignment horizontal="center" vertical="center"/>
      <protection/>
    </xf>
    <xf numFmtId="4" fontId="10" fillId="0" borderId="22" xfId="57" applyNumberFormat="1" applyFont="1" applyFill="1" applyBorder="1" applyAlignment="1" applyProtection="1">
      <alignment horizontal="center" vertical="center"/>
      <protection/>
    </xf>
    <xf numFmtId="0" fontId="10" fillId="33" borderId="16" xfId="57" applyFont="1" applyFill="1" applyBorder="1" applyAlignment="1" applyProtection="1" quotePrefix="1">
      <alignment horizontal="center" vertical="center"/>
      <protection/>
    </xf>
    <xf numFmtId="2" fontId="10" fillId="33" borderId="16" xfId="57" applyNumberFormat="1" applyFont="1" applyFill="1" applyBorder="1" applyAlignment="1" applyProtection="1" quotePrefix="1">
      <alignment horizontal="center" vertical="center"/>
      <protection/>
    </xf>
    <xf numFmtId="0" fontId="10" fillId="33" borderId="23" xfId="57" applyFont="1" applyFill="1" applyBorder="1" applyAlignment="1" applyProtection="1" quotePrefix="1">
      <alignment horizontal="center" vertical="center"/>
      <protection/>
    </xf>
    <xf numFmtId="0" fontId="10" fillId="33" borderId="24" xfId="57" applyFont="1" applyFill="1" applyBorder="1" applyAlignment="1" applyProtection="1" quotePrefix="1">
      <alignment horizontal="center" vertical="center"/>
      <protection/>
    </xf>
    <xf numFmtId="197" fontId="10" fillId="33" borderId="16" xfId="57" applyNumberFormat="1" applyFont="1" applyFill="1" applyBorder="1" applyAlignment="1" applyProtection="1" quotePrefix="1">
      <alignment horizontal="center" vertical="center"/>
      <protection/>
    </xf>
    <xf numFmtId="192" fontId="10" fillId="33" borderId="16" xfId="57" applyNumberFormat="1" applyFont="1" applyFill="1" applyBorder="1" applyAlignment="1" applyProtection="1" quotePrefix="1">
      <alignment horizontal="center" vertical="center"/>
      <protection/>
    </xf>
    <xf numFmtId="195" fontId="10" fillId="33" borderId="16" xfId="57" applyNumberFormat="1" applyFont="1" applyFill="1" applyBorder="1" applyAlignment="1" applyProtection="1" quotePrefix="1">
      <alignment horizontal="center" vertical="center"/>
      <protection/>
    </xf>
    <xf numFmtId="4" fontId="10" fillId="33" borderId="23" xfId="57" applyNumberFormat="1" applyFont="1" applyFill="1" applyBorder="1" applyAlignment="1" applyProtection="1">
      <alignment horizontal="center" vertical="center"/>
      <protection/>
    </xf>
    <xf numFmtId="4" fontId="10" fillId="33" borderId="25" xfId="57" applyNumberFormat="1" applyFont="1" applyFill="1" applyBorder="1" applyAlignment="1" applyProtection="1">
      <alignment horizontal="center" vertical="center"/>
      <protection/>
    </xf>
    <xf numFmtId="4" fontId="10" fillId="33" borderId="24" xfId="57" applyNumberFormat="1" applyFont="1" applyFill="1" applyBorder="1" applyAlignment="1" applyProtection="1">
      <alignment horizontal="center" vertical="center"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4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0" fontId="10" fillId="33" borderId="35" xfId="57" applyFont="1" applyFill="1" applyBorder="1" applyAlignment="1">
      <alignment horizontal="center" vertical="center"/>
      <protection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191" fontId="4" fillId="0" borderId="39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7" fillId="0" borderId="0" xfId="0" applyFont="1" applyAlignment="1">
      <alignment/>
    </xf>
    <xf numFmtId="0" fontId="26" fillId="0" borderId="16" xfId="58" applyFont="1" applyBorder="1" applyAlignment="1">
      <alignment horizontal="center"/>
      <protection/>
    </xf>
    <xf numFmtId="0" fontId="26" fillId="0" borderId="43" xfId="58" applyFont="1" applyBorder="1" applyAlignment="1">
      <alignment horizontal="center"/>
      <protection/>
    </xf>
    <xf numFmtId="0" fontId="26" fillId="0" borderId="44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6" fillId="0" borderId="17" xfId="58" applyFont="1" applyBorder="1" applyAlignment="1">
      <alignment horizontal="center"/>
      <protection/>
    </xf>
    <xf numFmtId="205" fontId="0" fillId="0" borderId="35" xfId="58" applyNumberFormat="1" applyFont="1" applyBorder="1" applyAlignment="1">
      <alignment horizontal="center"/>
      <protection/>
    </xf>
    <xf numFmtId="0" fontId="0" fillId="0" borderId="35" xfId="58" applyBorder="1" applyAlignment="1">
      <alignment horizontal="center"/>
      <protection/>
    </xf>
    <xf numFmtId="193" fontId="0" fillId="0" borderId="35" xfId="58" applyNumberFormat="1" applyBorder="1">
      <alignment/>
      <protection/>
    </xf>
    <xf numFmtId="2" fontId="0" fillId="0" borderId="35" xfId="58" applyNumberFormat="1" applyBorder="1">
      <alignment/>
      <protection/>
    </xf>
    <xf numFmtId="2" fontId="0" fillId="0" borderId="45" xfId="58" applyNumberFormat="1" applyBorder="1">
      <alignment/>
      <protection/>
    </xf>
    <xf numFmtId="2" fontId="0" fillId="0" borderId="17" xfId="58" applyNumberFormat="1" applyBorder="1">
      <alignment/>
      <protection/>
    </xf>
    <xf numFmtId="205" fontId="26" fillId="0" borderId="16" xfId="58" applyNumberFormat="1" applyFont="1" applyBorder="1" applyAlignment="1">
      <alignment horizontal="center"/>
      <protection/>
    </xf>
    <xf numFmtId="205" fontId="26" fillId="0" borderId="44" xfId="58" applyNumberFormat="1" applyFont="1" applyBorder="1" applyAlignment="1">
      <alignment horizontal="center"/>
      <protection/>
    </xf>
    <xf numFmtId="205" fontId="26" fillId="0" borderId="44" xfId="58" applyNumberFormat="1" applyFont="1" applyBorder="1">
      <alignment/>
      <protection/>
    </xf>
    <xf numFmtId="205" fontId="26" fillId="0" borderId="17" xfId="58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193" fontId="26" fillId="0" borderId="16" xfId="58" applyNumberFormat="1" applyFont="1" applyBorder="1" applyAlignment="1">
      <alignment horizontal="center"/>
      <protection/>
    </xf>
    <xf numFmtId="193" fontId="26" fillId="0" borderId="43" xfId="58" applyNumberFormat="1" applyFont="1" applyBorder="1" applyAlignment="1">
      <alignment horizontal="center"/>
      <protection/>
    </xf>
    <xf numFmtId="193" fontId="26" fillId="0" borderId="44" xfId="58" applyNumberFormat="1" applyFont="1" applyBorder="1" applyAlignment="1">
      <alignment horizontal="center"/>
      <protection/>
    </xf>
    <xf numFmtId="193" fontId="26" fillId="0" borderId="0" xfId="58" applyNumberFormat="1" applyFont="1" applyBorder="1" applyAlignment="1">
      <alignment horizontal="center"/>
      <protection/>
    </xf>
    <xf numFmtId="193" fontId="26" fillId="0" borderId="17" xfId="58" applyNumberFormat="1" applyFont="1" applyBorder="1" applyAlignment="1">
      <alignment horizontal="center"/>
      <protection/>
    </xf>
    <xf numFmtId="193" fontId="26" fillId="0" borderId="46" xfId="58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6" fillId="0" borderId="47" xfId="58" applyNumberFormat="1" applyFont="1" applyBorder="1" applyAlignment="1">
      <alignment horizontal="center"/>
      <protection/>
    </xf>
    <xf numFmtId="2" fontId="26" fillId="0" borderId="16" xfId="58" applyNumberFormat="1" applyFont="1" applyBorder="1" applyAlignment="1">
      <alignment horizontal="center"/>
      <protection/>
    </xf>
    <xf numFmtId="2" fontId="26" fillId="0" borderId="48" xfId="58" applyNumberFormat="1" applyFont="1" applyBorder="1" applyAlignment="1">
      <alignment horizontal="center"/>
      <protection/>
    </xf>
    <xf numFmtId="2" fontId="26" fillId="0" borderId="44" xfId="58" applyNumberFormat="1" applyFont="1" applyBorder="1" applyAlignment="1">
      <alignment horizontal="center"/>
      <protection/>
    </xf>
    <xf numFmtId="2" fontId="26" fillId="0" borderId="48" xfId="58" applyNumberFormat="1" applyFont="1" applyBorder="1">
      <alignment/>
      <protection/>
    </xf>
    <xf numFmtId="2" fontId="26" fillId="0" borderId="44" xfId="58" applyNumberFormat="1" applyFont="1" applyBorder="1">
      <alignment/>
      <protection/>
    </xf>
    <xf numFmtId="2" fontId="26" fillId="0" borderId="49" xfId="58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205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25" fillId="0" borderId="0" xfId="0" applyNumberFormat="1" applyFont="1" applyBorder="1" applyAlignment="1">
      <alignment/>
    </xf>
    <xf numFmtId="191" fontId="10" fillId="0" borderId="0" xfId="56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 horizontal="center"/>
    </xf>
    <xf numFmtId="0" fontId="10" fillId="0" borderId="0" xfId="57" applyFont="1" applyBorder="1">
      <alignment/>
      <protection/>
    </xf>
    <xf numFmtId="191" fontId="25" fillId="0" borderId="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204" fontId="4" fillId="0" borderId="31" xfId="0" applyNumberFormat="1" applyFont="1" applyBorder="1" applyAlignment="1">
      <alignment/>
    </xf>
    <xf numFmtId="204" fontId="4" fillId="0" borderId="30" xfId="0" applyNumberFormat="1" applyFont="1" applyBorder="1" applyAlignment="1">
      <alignment/>
    </xf>
    <xf numFmtId="193" fontId="0" fillId="0" borderId="35" xfId="58" applyNumberFormat="1" applyFont="1" applyBorder="1">
      <alignment/>
      <protection/>
    </xf>
    <xf numFmtId="2" fontId="0" fillId="0" borderId="35" xfId="58" applyNumberFormat="1" applyFont="1" applyBorder="1">
      <alignment/>
      <protection/>
    </xf>
    <xf numFmtId="0" fontId="0" fillId="0" borderId="35" xfId="58" applyFont="1" applyBorder="1" applyAlignment="1">
      <alignment horizontal="center"/>
      <protection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58" applyNumberFormat="1" applyFont="1" applyBorder="1">
      <alignment/>
      <protection/>
    </xf>
    <xf numFmtId="2" fontId="0" fillId="0" borderId="52" xfId="58" applyNumberFormat="1" applyFont="1" applyBorder="1">
      <alignment/>
      <protection/>
    </xf>
    <xf numFmtId="0" fontId="0" fillId="0" borderId="52" xfId="58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58" applyNumberFormat="1" applyFont="1" applyBorder="1">
      <alignment/>
      <protection/>
    </xf>
    <xf numFmtId="2" fontId="0" fillId="0" borderId="17" xfId="58" applyNumberFormat="1" applyFont="1" applyBorder="1">
      <alignment/>
      <protection/>
    </xf>
    <xf numFmtId="2" fontId="0" fillId="0" borderId="17" xfId="0" applyNumberFormat="1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58" applyNumberFormat="1" applyFont="1" applyBorder="1">
      <alignment/>
      <protection/>
    </xf>
    <xf numFmtId="2" fontId="0" fillId="0" borderId="53" xfId="58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35" xfId="0" applyBorder="1" applyAlignment="1">
      <alignment/>
    </xf>
    <xf numFmtId="205" fontId="4" fillId="0" borderId="26" xfId="0" applyNumberFormat="1" applyFont="1" applyBorder="1" applyAlignment="1" quotePrefix="1">
      <alignment horizontal="center"/>
    </xf>
    <xf numFmtId="0" fontId="26" fillId="0" borderId="46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95" fontId="10" fillId="0" borderId="35" xfId="56" applyNumberFormat="1" applyFont="1" applyBorder="1" applyAlignment="1">
      <alignment horizontal="center" vertical="center"/>
      <protection/>
    </xf>
    <xf numFmtId="193" fontId="0" fillId="0" borderId="35" xfId="0" applyNumberFormat="1" applyFont="1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205" fontId="28" fillId="0" borderId="35" xfId="0" applyNumberFormat="1" applyFont="1" applyBorder="1" applyAlignment="1">
      <alignment horizontal="center" vertical="center"/>
    </xf>
    <xf numFmtId="191" fontId="28" fillId="0" borderId="35" xfId="0" applyNumberFormat="1" applyFont="1" applyBorder="1" applyAlignment="1">
      <alignment horizontal="center" vertical="center"/>
    </xf>
    <xf numFmtId="191" fontId="10" fillId="0" borderId="35" xfId="56" applyNumberFormat="1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10" fillId="0" borderId="0" xfId="57" applyFont="1" applyAlignment="1">
      <alignment horizontal="center" vertical="center"/>
      <protection/>
    </xf>
    <xf numFmtId="0" fontId="28" fillId="0" borderId="48" xfId="0" applyFont="1" applyBorder="1" applyAlignment="1">
      <alignment horizontal="center" vertical="center"/>
    </xf>
    <xf numFmtId="191" fontId="28" fillId="0" borderId="0" xfId="0" applyNumberFormat="1" applyFont="1" applyBorder="1" applyAlignment="1">
      <alignment horizontal="center" vertical="center"/>
    </xf>
    <xf numFmtId="0" fontId="12" fillId="0" borderId="0" xfId="57" applyFont="1" applyAlignment="1">
      <alignment horizontal="center" vertical="center"/>
      <protection/>
    </xf>
    <xf numFmtId="2" fontId="72" fillId="0" borderId="0" xfId="42" applyNumberFormat="1" applyFont="1">
      <alignment/>
      <protection/>
    </xf>
    <xf numFmtId="0" fontId="0" fillId="0" borderId="55" xfId="0" applyBorder="1" applyAlignment="1">
      <alignment/>
    </xf>
    <xf numFmtId="191" fontId="4" fillId="0" borderId="14" xfId="0" applyNumberFormat="1" applyFont="1" applyBorder="1" applyAlignment="1">
      <alignment horizontal="center" vertical="center" wrapText="1"/>
    </xf>
    <xf numFmtId="2" fontId="29" fillId="0" borderId="0" xfId="42" applyNumberFormat="1" applyFont="1">
      <alignment/>
      <protection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191" fontId="30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center"/>
    </xf>
    <xf numFmtId="205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192" fontId="26" fillId="35" borderId="43" xfId="58" applyNumberFormat="1" applyFont="1" applyFill="1" applyBorder="1" applyAlignment="1">
      <alignment horizontal="center"/>
      <protection/>
    </xf>
    <xf numFmtId="192" fontId="26" fillId="35" borderId="0" xfId="58" applyNumberFormat="1" applyFont="1" applyFill="1" applyBorder="1" applyAlignment="1">
      <alignment horizontal="center"/>
      <protection/>
    </xf>
    <xf numFmtId="192" fontId="26" fillId="35" borderId="46" xfId="58" applyNumberFormat="1" applyFont="1" applyFill="1" applyBorder="1">
      <alignment/>
      <protection/>
    </xf>
    <xf numFmtId="192" fontId="0" fillId="35" borderId="35" xfId="58" applyNumberFormat="1" applyFill="1" applyBorder="1">
      <alignment/>
      <protection/>
    </xf>
    <xf numFmtId="192" fontId="0" fillId="35" borderId="35" xfId="58" applyNumberFormat="1" applyFont="1" applyFill="1" applyBorder="1">
      <alignment/>
      <protection/>
    </xf>
    <xf numFmtId="192" fontId="0" fillId="35" borderId="52" xfId="58" applyNumberFormat="1" applyFont="1" applyFill="1" applyBorder="1">
      <alignment/>
      <protection/>
    </xf>
    <xf numFmtId="192" fontId="0" fillId="35" borderId="17" xfId="58" applyNumberFormat="1" applyFont="1" applyFill="1" applyBorder="1">
      <alignment/>
      <protection/>
    </xf>
    <xf numFmtId="192" fontId="0" fillId="35" borderId="53" xfId="58" applyNumberFormat="1" applyFont="1" applyFill="1" applyBorder="1">
      <alignment/>
      <protection/>
    </xf>
    <xf numFmtId="192" fontId="0" fillId="35" borderId="54" xfId="58" applyNumberFormat="1" applyFont="1" applyFill="1" applyBorder="1">
      <alignment/>
      <protection/>
    </xf>
    <xf numFmtId="192" fontId="0" fillId="35" borderId="58" xfId="58" applyNumberFormat="1" applyFont="1" applyFill="1" applyBorder="1">
      <alignment/>
      <protection/>
    </xf>
    <xf numFmtId="192" fontId="0" fillId="35" borderId="17" xfId="0" applyNumberFormat="1" applyFill="1" applyBorder="1" applyAlignment="1">
      <alignment/>
    </xf>
    <xf numFmtId="192" fontId="0" fillId="35" borderId="35" xfId="0" applyNumberFormat="1" applyFill="1" applyBorder="1" applyAlignment="1">
      <alignment/>
    </xf>
    <xf numFmtId="192" fontId="0" fillId="35" borderId="0" xfId="0" applyNumberFormat="1" applyFill="1" applyAlignment="1">
      <alignment/>
    </xf>
    <xf numFmtId="192" fontId="0" fillId="35" borderId="54" xfId="0" applyNumberFormat="1" applyFill="1" applyBorder="1" applyAlignment="1">
      <alignment/>
    </xf>
    <xf numFmtId="197" fontId="10" fillId="0" borderId="16" xfId="57" applyNumberFormat="1" applyFont="1" applyFill="1" applyBorder="1" applyAlignment="1" applyProtection="1">
      <alignment horizontal="center" vertical="top" wrapText="1"/>
      <protection/>
    </xf>
    <xf numFmtId="192" fontId="10" fillId="0" borderId="16" xfId="57" applyNumberFormat="1" applyFont="1" applyFill="1" applyBorder="1" applyAlignment="1" applyProtection="1">
      <alignment horizontal="center" vertical="top" wrapText="1"/>
      <protection/>
    </xf>
    <xf numFmtId="197" fontId="10" fillId="0" borderId="17" xfId="57" applyNumberFormat="1" applyFont="1" applyFill="1" applyBorder="1" applyAlignment="1" applyProtection="1">
      <alignment horizontal="center" vertical="top" wrapText="1"/>
      <protection/>
    </xf>
    <xf numFmtId="192" fontId="10" fillId="0" borderId="17" xfId="57" applyNumberFormat="1" applyFont="1" applyFill="1" applyBorder="1" applyAlignment="1" applyProtection="1">
      <alignment horizontal="center" vertical="top"/>
      <protection/>
    </xf>
    <xf numFmtId="0" fontId="26" fillId="36" borderId="45" xfId="58" applyFont="1" applyFill="1" applyBorder="1" applyAlignment="1">
      <alignment horizontal="center"/>
      <protection/>
    </xf>
    <xf numFmtId="0" fontId="26" fillId="36" borderId="59" xfId="58" applyFont="1" applyFill="1" applyBorder="1" applyAlignment="1">
      <alignment horizontal="center"/>
      <protection/>
    </xf>
    <xf numFmtId="0" fontId="26" fillId="36" borderId="60" xfId="58" applyFont="1" applyFill="1" applyBorder="1" applyAlignment="1">
      <alignment horizontal="center"/>
      <protection/>
    </xf>
    <xf numFmtId="2" fontId="10" fillId="0" borderId="35" xfId="57" applyNumberFormat="1" applyFont="1" applyFill="1" applyBorder="1" applyAlignment="1" applyProtection="1">
      <alignment horizontal="left"/>
      <protection/>
    </xf>
    <xf numFmtId="192" fontId="10" fillId="0" borderId="35" xfId="57" applyNumberFormat="1" applyFont="1" applyFill="1" applyBorder="1" applyAlignment="1" applyProtection="1">
      <alignment/>
      <protection/>
    </xf>
    <xf numFmtId="192" fontId="10" fillId="0" borderId="35" xfId="57" applyNumberFormat="1" applyFont="1" applyFill="1" applyBorder="1" applyProtection="1">
      <alignment/>
      <protection/>
    </xf>
    <xf numFmtId="2" fontId="9" fillId="0" borderId="45" xfId="57" applyNumberFormat="1" applyFont="1" applyFill="1" applyBorder="1" applyAlignment="1" applyProtection="1">
      <alignment horizontal="center"/>
      <protection/>
    </xf>
    <xf numFmtId="2" fontId="9" fillId="0" borderId="59" xfId="57" applyNumberFormat="1" applyFont="1" applyFill="1" applyBorder="1" applyAlignment="1" applyProtection="1">
      <alignment horizontal="center"/>
      <protection/>
    </xf>
    <xf numFmtId="2" fontId="9" fillId="0" borderId="60" xfId="57" applyNumberFormat="1" applyFont="1" applyFill="1" applyBorder="1" applyAlignment="1" applyProtection="1">
      <alignment horizontal="center"/>
      <protection/>
    </xf>
    <xf numFmtId="2" fontId="10" fillId="0" borderId="35" xfId="57" applyNumberFormat="1" applyFont="1" applyFill="1" applyBorder="1" applyAlignment="1" applyProtection="1">
      <alignment horizontal="center"/>
      <protection/>
    </xf>
    <xf numFmtId="192" fontId="10" fillId="0" borderId="35" xfId="57" applyNumberFormat="1" applyFont="1" applyFill="1" applyBorder="1" applyAlignment="1" applyProtection="1">
      <alignment horizontal="center"/>
      <protection/>
    </xf>
    <xf numFmtId="195" fontId="10" fillId="0" borderId="35" xfId="57" applyNumberFormat="1" applyFont="1" applyFill="1" applyBorder="1" applyAlignment="1" applyProtection="1">
      <alignment horizontal="center"/>
      <protection/>
    </xf>
    <xf numFmtId="205" fontId="28" fillId="0" borderId="45" xfId="0" applyNumberFormat="1" applyFont="1" applyBorder="1" applyAlignment="1">
      <alignment horizontal="center" vertical="center"/>
    </xf>
    <xf numFmtId="205" fontId="28" fillId="0" borderId="59" xfId="0" applyNumberFormat="1" applyFont="1" applyBorder="1" applyAlignment="1">
      <alignment horizontal="center" vertical="center"/>
    </xf>
    <xf numFmtId="205" fontId="28" fillId="0" borderId="60" xfId="0" applyNumberFormat="1" applyFont="1" applyBorder="1" applyAlignment="1">
      <alignment horizontal="center" vertical="center"/>
    </xf>
    <xf numFmtId="195" fontId="10" fillId="0" borderId="16" xfId="57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7" applyNumberFormat="1" applyFont="1" applyFill="1" applyBorder="1" applyAlignment="1" applyProtection="1">
      <alignment horizontal="center" vertical="center" textRotation="90"/>
      <protection/>
    </xf>
    <xf numFmtId="4" fontId="10" fillId="0" borderId="35" xfId="57" applyNumberFormat="1" applyFont="1" applyFill="1" applyBorder="1" applyAlignment="1" applyProtection="1">
      <alignment horizontal="center" vertical="center"/>
      <protection/>
    </xf>
    <xf numFmtId="4" fontId="10" fillId="0" borderId="35" xfId="57" applyNumberFormat="1" applyFont="1" applyFill="1" applyBorder="1" applyAlignment="1" applyProtection="1">
      <alignment horizontal="center"/>
      <protection/>
    </xf>
    <xf numFmtId="0" fontId="10" fillId="0" borderId="16" xfId="57" applyFont="1" applyFill="1" applyBorder="1" applyAlignment="1" applyProtection="1">
      <alignment horizontal="center" vertical="center" textRotation="90"/>
      <protection/>
    </xf>
    <xf numFmtId="0" fontId="10" fillId="0" borderId="17" xfId="57" applyFont="1" applyFill="1" applyBorder="1" applyAlignment="1" applyProtection="1">
      <alignment horizontal="center" vertical="center" textRotation="90"/>
      <protection/>
    </xf>
    <xf numFmtId="0" fontId="10" fillId="0" borderId="35" xfId="57" applyFont="1" applyFill="1" applyBorder="1" applyAlignment="1" applyProtection="1">
      <alignment horizontal="center" vertical="center"/>
      <protection/>
    </xf>
    <xf numFmtId="0" fontId="10" fillId="0" borderId="16" xfId="57" applyFont="1" applyFill="1" applyBorder="1" applyAlignment="1" applyProtection="1">
      <alignment horizontal="center" vertical="center"/>
      <protection/>
    </xf>
    <xf numFmtId="0" fontId="10" fillId="0" borderId="35" xfId="57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95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DATA!$E$534:$E$551</c:f>
              <c:numCache>
                <c:ptCount val="18"/>
                <c:pt idx="0">
                  <c:v>0.429</c:v>
                </c:pt>
                <c:pt idx="1">
                  <c:v>32.012</c:v>
                </c:pt>
                <c:pt idx="2">
                  <c:v>27.199</c:v>
                </c:pt>
                <c:pt idx="3">
                  <c:v>10.763</c:v>
                </c:pt>
                <c:pt idx="4">
                  <c:v>19.391</c:v>
                </c:pt>
                <c:pt idx="5">
                  <c:v>79.777</c:v>
                </c:pt>
                <c:pt idx="6">
                  <c:v>14.884</c:v>
                </c:pt>
                <c:pt idx="7">
                  <c:v>7.718</c:v>
                </c:pt>
                <c:pt idx="8">
                  <c:v>9.159</c:v>
                </c:pt>
                <c:pt idx="9">
                  <c:v>9.273</c:v>
                </c:pt>
                <c:pt idx="10">
                  <c:v>3.982</c:v>
                </c:pt>
                <c:pt idx="11">
                  <c:v>1.933</c:v>
                </c:pt>
                <c:pt idx="12">
                  <c:v>1.522</c:v>
                </c:pt>
                <c:pt idx="13">
                  <c:v>0.819</c:v>
                </c:pt>
                <c:pt idx="14">
                  <c:v>0.505</c:v>
                </c:pt>
                <c:pt idx="15">
                  <c:v>0.493</c:v>
                </c:pt>
                <c:pt idx="16">
                  <c:v>0.363</c:v>
                </c:pt>
                <c:pt idx="17">
                  <c:v>0.245</c:v>
                </c:pt>
              </c:numCache>
            </c:numRef>
          </c:xVal>
          <c:yVal>
            <c:numRef>
              <c:f>DATA!$H$534:$H$551</c:f>
              <c:numCache>
                <c:ptCount val="18"/>
                <c:pt idx="0">
                  <c:v>0.8500335592320002</c:v>
                </c:pt>
                <c:pt idx="1">
                  <c:v>1002.2462781062401</c:v>
                </c:pt>
                <c:pt idx="2">
                  <c:v>427.3883462122561</c:v>
                </c:pt>
                <c:pt idx="3">
                  <c:v>47.321590829760005</c:v>
                </c:pt>
                <c:pt idx="4">
                  <c:v>90.504257770944</c:v>
                </c:pt>
                <c:pt idx="5">
                  <c:v>449.69365146931204</c:v>
                </c:pt>
                <c:pt idx="6">
                  <c:v>89.276127149952</c:v>
                </c:pt>
                <c:pt idx="7">
                  <c:v>20.411889932736003</c:v>
                </c:pt>
                <c:pt idx="8">
                  <c:v>25.208644837824004</c:v>
                </c:pt>
                <c:pt idx="9">
                  <c:v>13.933542737664</c:v>
                </c:pt>
                <c:pt idx="10">
                  <c:v>7.280327425536002</c:v>
                </c:pt>
                <c:pt idx="11">
                  <c:v>2.1224568248640003</c:v>
                </c:pt>
                <c:pt idx="12">
                  <c:v>0.200731149504</c:v>
                </c:pt>
                <c:pt idx="13">
                  <c:v>0.17037529891199998</c:v>
                </c:pt>
                <c:pt idx="14">
                  <c:v>0.39964526784000004</c:v>
                </c:pt>
                <c:pt idx="15">
                  <c:v>0.113140944288</c:v>
                </c:pt>
                <c:pt idx="16">
                  <c:v>0.139254907968</c:v>
                </c:pt>
                <c:pt idx="17">
                  <c:v>0.047703216959999996</c:v>
                </c:pt>
              </c:numCache>
            </c:numRef>
          </c:yVal>
          <c:smooth val="0"/>
        </c:ser>
        <c:axId val="14866672"/>
        <c:axId val="66691185"/>
      </c:scatterChart>
      <c:valAx>
        <c:axId val="14866672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691185"/>
        <c:crossesAt val="0.01"/>
        <c:crossBetween val="midCat"/>
        <c:dispUnits/>
      </c:valAx>
      <c:valAx>
        <c:axId val="6669118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86667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43825"/>
          <c:w val="0.152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925"/>
          <c:w val="0.813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2001-2020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2001-2020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DATA!$E$9:$E$551</c:f>
              <c:numCache>
                <c:ptCount val="543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  <c:pt idx="468">
                  <c:v>0.243</c:v>
                </c:pt>
                <c:pt idx="469">
                  <c:v>0.224</c:v>
                </c:pt>
                <c:pt idx="470">
                  <c:v>0.215</c:v>
                </c:pt>
                <c:pt idx="471">
                  <c:v>3.294</c:v>
                </c:pt>
                <c:pt idx="472">
                  <c:v>3.153</c:v>
                </c:pt>
                <c:pt idx="473">
                  <c:v>3.05</c:v>
                </c:pt>
                <c:pt idx="474">
                  <c:v>2.862</c:v>
                </c:pt>
                <c:pt idx="475">
                  <c:v>2.282</c:v>
                </c:pt>
                <c:pt idx="476">
                  <c:v>2.472</c:v>
                </c:pt>
                <c:pt idx="477">
                  <c:v>2.472</c:v>
                </c:pt>
                <c:pt idx="478">
                  <c:v>3.225</c:v>
                </c:pt>
                <c:pt idx="479">
                  <c:v>2.73</c:v>
                </c:pt>
                <c:pt idx="480">
                  <c:v>2.573</c:v>
                </c:pt>
                <c:pt idx="481">
                  <c:v>2.933</c:v>
                </c:pt>
                <c:pt idx="482">
                  <c:v>3.319</c:v>
                </c:pt>
                <c:pt idx="483">
                  <c:v>10.33</c:v>
                </c:pt>
                <c:pt idx="484">
                  <c:v>2.899</c:v>
                </c:pt>
                <c:pt idx="485">
                  <c:v>110.476</c:v>
                </c:pt>
                <c:pt idx="486">
                  <c:v>3.012</c:v>
                </c:pt>
                <c:pt idx="487">
                  <c:v>3.165</c:v>
                </c:pt>
                <c:pt idx="488">
                  <c:v>2.539</c:v>
                </c:pt>
                <c:pt idx="489">
                  <c:v>2.341</c:v>
                </c:pt>
                <c:pt idx="490">
                  <c:v>2.447</c:v>
                </c:pt>
                <c:pt idx="491">
                  <c:v>1.834</c:v>
                </c:pt>
                <c:pt idx="492">
                  <c:v>2.369</c:v>
                </c:pt>
                <c:pt idx="493">
                  <c:v>0.135</c:v>
                </c:pt>
                <c:pt idx="494">
                  <c:v>0.122</c:v>
                </c:pt>
                <c:pt idx="495">
                  <c:v>0.13</c:v>
                </c:pt>
                <c:pt idx="496">
                  <c:v>0.079</c:v>
                </c:pt>
                <c:pt idx="497">
                  <c:v>0.074</c:v>
                </c:pt>
                <c:pt idx="498">
                  <c:v>0.069</c:v>
                </c:pt>
                <c:pt idx="499">
                  <c:v>0.048</c:v>
                </c:pt>
                <c:pt idx="500">
                  <c:v>0.02</c:v>
                </c:pt>
                <c:pt idx="501">
                  <c:v>0.317</c:v>
                </c:pt>
                <c:pt idx="502">
                  <c:v>0.1</c:v>
                </c:pt>
                <c:pt idx="503">
                  <c:v>0.105</c:v>
                </c:pt>
                <c:pt idx="504">
                  <c:v>0.112</c:v>
                </c:pt>
                <c:pt idx="505">
                  <c:v>0.063</c:v>
                </c:pt>
                <c:pt idx="506">
                  <c:v>0.053</c:v>
                </c:pt>
                <c:pt idx="507">
                  <c:v>4.006</c:v>
                </c:pt>
                <c:pt idx="508">
                  <c:v>8.722</c:v>
                </c:pt>
                <c:pt idx="509">
                  <c:v>2.459</c:v>
                </c:pt>
                <c:pt idx="510">
                  <c:v>1.689</c:v>
                </c:pt>
                <c:pt idx="511">
                  <c:v>6.129</c:v>
                </c:pt>
                <c:pt idx="512">
                  <c:v>4.229</c:v>
                </c:pt>
                <c:pt idx="513">
                  <c:v>4.989</c:v>
                </c:pt>
                <c:pt idx="514">
                  <c:v>5.681</c:v>
                </c:pt>
                <c:pt idx="515">
                  <c:v>1.126</c:v>
                </c:pt>
                <c:pt idx="516">
                  <c:v>2.482</c:v>
                </c:pt>
                <c:pt idx="517">
                  <c:v>2.223</c:v>
                </c:pt>
                <c:pt idx="518">
                  <c:v>2.04</c:v>
                </c:pt>
                <c:pt idx="519">
                  <c:v>1.965</c:v>
                </c:pt>
                <c:pt idx="520">
                  <c:v>1.566</c:v>
                </c:pt>
                <c:pt idx="521">
                  <c:v>1.421</c:v>
                </c:pt>
                <c:pt idx="522">
                  <c:v>1.25</c:v>
                </c:pt>
                <c:pt idx="523">
                  <c:v>1.086</c:v>
                </c:pt>
                <c:pt idx="525">
                  <c:v>0.429</c:v>
                </c:pt>
                <c:pt idx="526">
                  <c:v>32.012</c:v>
                </c:pt>
                <c:pt idx="527">
                  <c:v>27.199</c:v>
                </c:pt>
                <c:pt idx="528">
                  <c:v>10.763</c:v>
                </c:pt>
                <c:pt idx="529">
                  <c:v>19.391</c:v>
                </c:pt>
                <c:pt idx="530">
                  <c:v>79.777</c:v>
                </c:pt>
                <c:pt idx="531">
                  <c:v>14.884</c:v>
                </c:pt>
                <c:pt idx="532">
                  <c:v>7.718</c:v>
                </c:pt>
                <c:pt idx="533">
                  <c:v>9.159</c:v>
                </c:pt>
                <c:pt idx="534">
                  <c:v>9.273</c:v>
                </c:pt>
                <c:pt idx="535">
                  <c:v>3.982</c:v>
                </c:pt>
                <c:pt idx="536">
                  <c:v>1.933</c:v>
                </c:pt>
                <c:pt idx="537">
                  <c:v>1.522</c:v>
                </c:pt>
                <c:pt idx="538">
                  <c:v>0.819</c:v>
                </c:pt>
                <c:pt idx="539">
                  <c:v>0.505</c:v>
                </c:pt>
                <c:pt idx="540">
                  <c:v>0.493</c:v>
                </c:pt>
                <c:pt idx="541">
                  <c:v>0.363</c:v>
                </c:pt>
                <c:pt idx="542">
                  <c:v>0.245</c:v>
                </c:pt>
              </c:numCache>
            </c:numRef>
          </c:xVal>
          <c:yVal>
            <c:numRef>
              <c:f>DATA!$H$9:$H$551</c:f>
              <c:numCache>
                <c:ptCount val="543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  <c:pt idx="468">
                  <c:v>0.17550426556800003</c:v>
                </c:pt>
                <c:pt idx="469">
                  <c:v>0.16389944524800004</c:v>
                </c:pt>
                <c:pt idx="470">
                  <c:v>0.3471957187200001</c:v>
                </c:pt>
                <c:pt idx="471">
                  <c:v>5.887097936639999</c:v>
                </c:pt>
                <c:pt idx="472">
                  <c:v>17.421923394432003</c:v>
                </c:pt>
                <c:pt idx="473">
                  <c:v>13.9478562288</c:v>
                </c:pt>
                <c:pt idx="474">
                  <c:v>5.997957600384001</c:v>
                </c:pt>
                <c:pt idx="475">
                  <c:v>5.012339976</c:v>
                </c:pt>
                <c:pt idx="476">
                  <c:v>6.336545787648</c:v>
                </c:pt>
                <c:pt idx="477">
                  <c:v>9.33576983424</c:v>
                </c:pt>
                <c:pt idx="478">
                  <c:v>8.1680984712</c:v>
                </c:pt>
                <c:pt idx="479">
                  <c:v>10.723340234879998</c:v>
                </c:pt>
                <c:pt idx="480">
                  <c:v>9.749799490752</c:v>
                </c:pt>
                <c:pt idx="481">
                  <c:v>14.499233503776</c:v>
                </c:pt>
                <c:pt idx="482">
                  <c:v>6.061962431808001</c:v>
                </c:pt>
                <c:pt idx="483">
                  <c:v>159.67059315264</c:v>
                </c:pt>
                <c:pt idx="484">
                  <c:v>9.832777826976</c:v>
                </c:pt>
                <c:pt idx="485">
                  <c:v>6096.807106531201</c:v>
                </c:pt>
                <c:pt idx="486">
                  <c:v>6.258570126336</c:v>
                </c:pt>
                <c:pt idx="487">
                  <c:v>4.22939172816</c:v>
                </c:pt>
                <c:pt idx="488">
                  <c:v>5.315071670496001</c:v>
                </c:pt>
                <c:pt idx="489">
                  <c:v>4.9212080245440015</c:v>
                </c:pt>
                <c:pt idx="490">
                  <c:v>3.073646866176</c:v>
                </c:pt>
                <c:pt idx="491">
                  <c:v>5.9929747113600005</c:v>
                </c:pt>
                <c:pt idx="492">
                  <c:v>6.09240581712</c:v>
                </c:pt>
                <c:pt idx="493">
                  <c:v>0.4563349488000001</c:v>
                </c:pt>
                <c:pt idx="494">
                  <c:v>0.35580955276799997</c:v>
                </c:pt>
                <c:pt idx="495">
                  <c:v>0.42284009664000005</c:v>
                </c:pt>
                <c:pt idx="496">
                  <c:v>0.207474714432</c:v>
                </c:pt>
                <c:pt idx="497">
                  <c:v>0.07590582086400001</c:v>
                </c:pt>
                <c:pt idx="498">
                  <c:v>0.179529768576</c:v>
                </c:pt>
                <c:pt idx="499">
                  <c:v>0.043269672960000005</c:v>
                </c:pt>
                <c:pt idx="500">
                  <c:v>0.02407438656</c:v>
                </c:pt>
                <c:pt idx="501">
                  <c:v>0.518709818592</c:v>
                </c:pt>
                <c:pt idx="502">
                  <c:v>0.12248712</c:v>
                </c:pt>
                <c:pt idx="503">
                  <c:v>0.27338762303999997</c:v>
                </c:pt>
                <c:pt idx="504">
                  <c:v>0.25392713472000006</c:v>
                </c:pt>
                <c:pt idx="505">
                  <c:v>0.10729753776</c:v>
                </c:pt>
                <c:pt idx="506">
                  <c:v>0.07874943350400002</c:v>
                </c:pt>
                <c:pt idx="507">
                  <c:v>24.265491113088</c:v>
                </c:pt>
                <c:pt idx="508">
                  <c:v>95.573020604544</c:v>
                </c:pt>
                <c:pt idx="509">
                  <c:v>27.321235063776005</c:v>
                </c:pt>
                <c:pt idx="510">
                  <c:v>9.708144674112</c:v>
                </c:pt>
                <c:pt idx="511">
                  <c:v>58.71739647686399</c:v>
                </c:pt>
                <c:pt idx="512">
                  <c:v>22.148157503808005</c:v>
                </c:pt>
                <c:pt idx="513">
                  <c:v>15.486675313536002</c:v>
                </c:pt>
                <c:pt idx="514">
                  <c:v>10.444686112224</c:v>
                </c:pt>
                <c:pt idx="515">
                  <c:v>1.941341356224</c:v>
                </c:pt>
                <c:pt idx="516">
                  <c:v>3.707645514048001</c:v>
                </c:pt>
                <c:pt idx="517">
                  <c:v>2.947218685632</c:v>
                </c:pt>
                <c:pt idx="518">
                  <c:v>4.204327783680001</c:v>
                </c:pt>
                <c:pt idx="519">
                  <c:v>1.6352037691200003</c:v>
                </c:pt>
                <c:pt idx="520">
                  <c:v>2.524531712256</c:v>
                </c:pt>
                <c:pt idx="521">
                  <c:v>1.19396876256</c:v>
                </c:pt>
                <c:pt idx="522">
                  <c:v>2.06382348</c:v>
                </c:pt>
                <c:pt idx="523">
                  <c:v>2.0714480766720005</c:v>
                </c:pt>
                <c:pt idx="525">
                  <c:v>0.8500335592320002</c:v>
                </c:pt>
                <c:pt idx="526">
                  <c:v>1002.2462781062401</c:v>
                </c:pt>
                <c:pt idx="527">
                  <c:v>427.3883462122561</c:v>
                </c:pt>
                <c:pt idx="528">
                  <c:v>47.321590829760005</c:v>
                </c:pt>
                <c:pt idx="529">
                  <c:v>90.504257770944</c:v>
                </c:pt>
                <c:pt idx="530">
                  <c:v>449.69365146931204</c:v>
                </c:pt>
                <c:pt idx="531">
                  <c:v>89.276127149952</c:v>
                </c:pt>
                <c:pt idx="532">
                  <c:v>20.411889932736003</c:v>
                </c:pt>
                <c:pt idx="533">
                  <c:v>25.208644837824004</c:v>
                </c:pt>
                <c:pt idx="534">
                  <c:v>13.933542737664</c:v>
                </c:pt>
                <c:pt idx="535">
                  <c:v>7.280327425536002</c:v>
                </c:pt>
                <c:pt idx="536">
                  <c:v>2.1224568248640003</c:v>
                </c:pt>
                <c:pt idx="537">
                  <c:v>0.200731149504</c:v>
                </c:pt>
                <c:pt idx="538">
                  <c:v>0.17037529891199998</c:v>
                </c:pt>
                <c:pt idx="539">
                  <c:v>0.39964526784000004</c:v>
                </c:pt>
                <c:pt idx="540">
                  <c:v>0.113140944288</c:v>
                </c:pt>
                <c:pt idx="541">
                  <c:v>0.139254907968</c:v>
                </c:pt>
                <c:pt idx="542">
                  <c:v>0.047703216959999996</c:v>
                </c:pt>
              </c:numCache>
            </c:numRef>
          </c:yVal>
          <c:smooth val="0"/>
        </c:ser>
        <c:axId val="63349754"/>
        <c:axId val="33276875"/>
      </c:scatterChart>
      <c:valAx>
        <c:axId val="63349754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276875"/>
        <c:crossesAt val="0.01"/>
        <c:crossBetween val="midCat"/>
        <c:dispUnits/>
      </c:valAx>
      <c:valAx>
        <c:axId val="33276875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34975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65"/>
          <c:w val="0.16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P.76  Nam Li  A.Li  C.Lamphon  Year 2020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39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'P76'!$B$1:$B$365</c:f>
              <c:strCache/>
            </c:strRef>
          </c:cat>
          <c:val>
            <c:numRef>
              <c:f>'P76'!$D$1:$D$365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'P76'!$E$1:$E$365</c:f>
              <c:numCache/>
            </c:numRef>
          </c:val>
          <c:smooth val="0"/>
        </c:ser>
        <c:marker val="1"/>
        <c:axId val="31056420"/>
        <c:axId val="11072325"/>
      </c:lineChart>
      <c:dateAx>
        <c:axId val="310564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072325"/>
        <c:crossesAt val="36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072325"/>
        <c:scaling>
          <c:orientation val="minMax"/>
          <c:max val="368"/>
          <c:min val="3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42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91875"/>
          <c:w val="0.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5"/>
          <c:w val="0.793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DATA!$E$534:$E$551</c:f>
              <c:numCache>
                <c:ptCount val="18"/>
                <c:pt idx="0">
                  <c:v>0.429</c:v>
                </c:pt>
                <c:pt idx="1">
                  <c:v>32.012</c:v>
                </c:pt>
                <c:pt idx="2">
                  <c:v>27.199</c:v>
                </c:pt>
                <c:pt idx="3">
                  <c:v>10.763</c:v>
                </c:pt>
                <c:pt idx="4">
                  <c:v>19.391</c:v>
                </c:pt>
                <c:pt idx="5">
                  <c:v>79.777</c:v>
                </c:pt>
                <c:pt idx="6">
                  <c:v>14.884</c:v>
                </c:pt>
                <c:pt idx="7">
                  <c:v>7.718</c:v>
                </c:pt>
                <c:pt idx="8">
                  <c:v>9.159</c:v>
                </c:pt>
                <c:pt idx="9">
                  <c:v>9.273</c:v>
                </c:pt>
                <c:pt idx="10">
                  <c:v>3.982</c:v>
                </c:pt>
                <c:pt idx="11">
                  <c:v>1.933</c:v>
                </c:pt>
                <c:pt idx="12">
                  <c:v>1.522</c:v>
                </c:pt>
                <c:pt idx="13">
                  <c:v>0.819</c:v>
                </c:pt>
                <c:pt idx="14">
                  <c:v>0.505</c:v>
                </c:pt>
                <c:pt idx="15">
                  <c:v>0.493</c:v>
                </c:pt>
                <c:pt idx="16">
                  <c:v>0.363</c:v>
                </c:pt>
                <c:pt idx="17">
                  <c:v>0.245</c:v>
                </c:pt>
              </c:numCache>
            </c:numRef>
          </c:xVal>
          <c:yVal>
            <c:numRef>
              <c:f>DATA!$H$534:$H$551</c:f>
              <c:numCache>
                <c:ptCount val="18"/>
                <c:pt idx="0">
                  <c:v>0.8500335592320002</c:v>
                </c:pt>
                <c:pt idx="1">
                  <c:v>1002.2462781062401</c:v>
                </c:pt>
                <c:pt idx="2">
                  <c:v>427.3883462122561</c:v>
                </c:pt>
                <c:pt idx="3">
                  <c:v>47.321590829760005</c:v>
                </c:pt>
                <c:pt idx="4">
                  <c:v>90.504257770944</c:v>
                </c:pt>
                <c:pt idx="5">
                  <c:v>449.69365146931204</c:v>
                </c:pt>
                <c:pt idx="6">
                  <c:v>89.276127149952</c:v>
                </c:pt>
                <c:pt idx="7">
                  <c:v>20.411889932736003</c:v>
                </c:pt>
                <c:pt idx="8">
                  <c:v>25.208644837824004</c:v>
                </c:pt>
                <c:pt idx="9">
                  <c:v>13.933542737664</c:v>
                </c:pt>
                <c:pt idx="10">
                  <c:v>7.280327425536002</c:v>
                </c:pt>
                <c:pt idx="11">
                  <c:v>2.1224568248640003</c:v>
                </c:pt>
                <c:pt idx="12">
                  <c:v>0.200731149504</c:v>
                </c:pt>
                <c:pt idx="13">
                  <c:v>0.17037529891199998</c:v>
                </c:pt>
                <c:pt idx="14">
                  <c:v>0.39964526784000004</c:v>
                </c:pt>
                <c:pt idx="15">
                  <c:v>0.113140944288</c:v>
                </c:pt>
                <c:pt idx="16">
                  <c:v>0.139254907968</c:v>
                </c:pt>
                <c:pt idx="17">
                  <c:v>0.047703216959999996</c:v>
                </c:pt>
              </c:numCache>
            </c:numRef>
          </c:yVal>
          <c:smooth val="0"/>
        </c:ser>
        <c:axId val="32542062"/>
        <c:axId val="24443103"/>
      </c:scatterChart>
      <c:valAx>
        <c:axId val="32542062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443103"/>
        <c:crossesAt val="0.01"/>
        <c:crossBetween val="midCat"/>
        <c:dispUnits/>
      </c:valAx>
      <c:valAx>
        <c:axId val="2444310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54206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437"/>
          <c:w val="0.152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638175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38100" y="38100"/>
        <a:ext cx="57816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0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0" y="5067300"/>
        <a:ext cx="58293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8607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276225</xdr:rowOff>
    </xdr:from>
    <xdr:to>
      <xdr:col>14</xdr:col>
      <xdr:colOff>600075</xdr:colOff>
      <xdr:row>32</xdr:row>
      <xdr:rowOff>257175</xdr:rowOff>
    </xdr:to>
    <xdr:graphicFrame>
      <xdr:nvGraphicFramePr>
        <xdr:cNvPr id="2" name="Chart 1"/>
        <xdr:cNvGraphicFramePr/>
      </xdr:nvGraphicFramePr>
      <xdr:xfrm>
        <a:off x="2876550" y="4848225"/>
        <a:ext cx="57816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99"/>
  <sheetViews>
    <sheetView zoomScalePageLayoutView="0" workbookViewId="0" topLeftCell="A569">
      <selection activeCell="D581" sqref="D581"/>
    </sheetView>
  </sheetViews>
  <sheetFormatPr defaultColWidth="9.140625" defaultRowHeight="23.25"/>
  <cols>
    <col min="1" max="1" width="9.421875" style="118" bestFit="1" customWidth="1"/>
    <col min="2" max="2" width="9.140625" style="187" customWidth="1"/>
    <col min="3" max="3" width="9.140625" style="129" customWidth="1"/>
    <col min="4" max="4" width="9.421875" style="129" bestFit="1" customWidth="1"/>
    <col min="6" max="6" width="12.421875" style="232" bestFit="1" customWidth="1"/>
    <col min="8" max="8" width="9.140625" style="187" customWidth="1"/>
    <col min="9" max="10" width="9.140625" style="138" customWidth="1"/>
  </cols>
  <sheetData>
    <row r="1" spans="1:10" s="101" customFormat="1" ht="21">
      <c r="A1" s="238" t="s">
        <v>165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s="101" customFormat="1" ht="21">
      <c r="A2" s="113" t="s">
        <v>166</v>
      </c>
      <c r="B2" s="103" t="s">
        <v>167</v>
      </c>
      <c r="C2" s="122" t="s">
        <v>168</v>
      </c>
      <c r="D2" s="123" t="s">
        <v>168</v>
      </c>
      <c r="E2" s="102" t="s">
        <v>169</v>
      </c>
      <c r="F2" s="220" t="s">
        <v>169</v>
      </c>
      <c r="G2" s="102" t="s">
        <v>169</v>
      </c>
      <c r="H2" s="103" t="s">
        <v>170</v>
      </c>
      <c r="I2" s="130" t="s">
        <v>169</v>
      </c>
      <c r="J2" s="131" t="s">
        <v>169</v>
      </c>
    </row>
    <row r="3" spans="1:10" s="101" customFormat="1" ht="18.75" customHeight="1">
      <c r="A3" s="114" t="s">
        <v>171</v>
      </c>
      <c r="B3" s="105" t="s">
        <v>172</v>
      </c>
      <c r="C3" s="124" t="s">
        <v>173</v>
      </c>
      <c r="D3" s="125" t="s">
        <v>173</v>
      </c>
      <c r="E3" s="104" t="s">
        <v>174</v>
      </c>
      <c r="F3" s="221" t="s">
        <v>174</v>
      </c>
      <c r="G3" s="104" t="s">
        <v>175</v>
      </c>
      <c r="H3" s="105" t="s">
        <v>176</v>
      </c>
      <c r="I3" s="132" t="s">
        <v>177</v>
      </c>
      <c r="J3" s="133" t="s">
        <v>178</v>
      </c>
    </row>
    <row r="4" spans="1:10" s="101" customFormat="1" ht="18.75" customHeight="1">
      <c r="A4" s="115"/>
      <c r="B4" s="105" t="s">
        <v>179</v>
      </c>
      <c r="C4" s="124" t="s">
        <v>180</v>
      </c>
      <c r="D4" s="125" t="s">
        <v>181</v>
      </c>
      <c r="E4" s="104" t="s">
        <v>182</v>
      </c>
      <c r="F4" s="221" t="s">
        <v>183</v>
      </c>
      <c r="G4" s="104" t="s">
        <v>184</v>
      </c>
      <c r="H4" s="105" t="s">
        <v>185</v>
      </c>
      <c r="I4" s="134"/>
      <c r="J4" s="135"/>
    </row>
    <row r="5" spans="1:10" s="101" customFormat="1" ht="18.75" customHeight="1">
      <c r="A5" s="116"/>
      <c r="B5" s="186"/>
      <c r="C5" s="126" t="s">
        <v>74</v>
      </c>
      <c r="D5" s="127" t="s">
        <v>73</v>
      </c>
      <c r="E5" s="106" t="s">
        <v>75</v>
      </c>
      <c r="F5" s="222"/>
      <c r="G5" s="106" t="s">
        <v>186</v>
      </c>
      <c r="H5" s="186"/>
      <c r="I5" s="136" t="s">
        <v>187</v>
      </c>
      <c r="J5" s="133" t="s">
        <v>188</v>
      </c>
    </row>
    <row r="6" spans="1:10" s="101" customFormat="1" ht="18.75" customHeight="1">
      <c r="A6" s="107">
        <v>20959</v>
      </c>
      <c r="B6" s="108">
        <v>31</v>
      </c>
      <c r="C6" s="109">
        <v>86.0134</v>
      </c>
      <c r="D6" s="109">
        <v>86.0171</v>
      </c>
      <c r="E6" s="109">
        <f aca="true" t="shared" si="0" ref="E6:E40">D6-C6</f>
        <v>0.0036999999999949296</v>
      </c>
      <c r="F6" s="223">
        <f aca="true" t="shared" si="1" ref="F6:F11">((10^6)*E6/G6)</f>
        <v>13.954891755279965</v>
      </c>
      <c r="G6" s="110">
        <f aca="true" t="shared" si="2" ref="G6:G40">I6-J6</f>
        <v>265.14</v>
      </c>
      <c r="H6" s="108">
        <v>1</v>
      </c>
      <c r="I6" s="111">
        <v>809.5</v>
      </c>
      <c r="J6" s="110">
        <v>544.36</v>
      </c>
    </row>
    <row r="7" spans="1:10" s="101" customFormat="1" ht="18.75" customHeight="1">
      <c r="A7" s="107"/>
      <c r="B7" s="108">
        <v>32</v>
      </c>
      <c r="C7" s="109">
        <v>84.9734</v>
      </c>
      <c r="D7" s="109">
        <v>84.974</v>
      </c>
      <c r="E7" s="109">
        <f t="shared" si="0"/>
        <v>0.0006000000000057071</v>
      </c>
      <c r="F7" s="223">
        <f t="shared" si="1"/>
        <v>2.00628636395943</v>
      </c>
      <c r="G7" s="110">
        <f t="shared" si="2"/>
        <v>299.06</v>
      </c>
      <c r="H7" s="108">
        <v>2</v>
      </c>
      <c r="I7" s="111">
        <v>789.86</v>
      </c>
      <c r="J7" s="110">
        <v>490.8</v>
      </c>
    </row>
    <row r="8" spans="1:10" s="101" customFormat="1" ht="18.75" customHeight="1">
      <c r="A8" s="107"/>
      <c r="B8" s="108">
        <v>33</v>
      </c>
      <c r="C8" s="109">
        <v>84.7747</v>
      </c>
      <c r="D8" s="109">
        <v>84.777</v>
      </c>
      <c r="E8" s="109">
        <f t="shared" si="0"/>
        <v>0.002300000000005298</v>
      </c>
      <c r="F8" s="223">
        <f t="shared" si="1"/>
        <v>7.490636704137105</v>
      </c>
      <c r="G8" s="110">
        <f t="shared" si="2"/>
        <v>307.04999999999995</v>
      </c>
      <c r="H8" s="108">
        <v>3</v>
      </c>
      <c r="I8" s="111">
        <v>667.18</v>
      </c>
      <c r="J8" s="112">
        <v>360.13</v>
      </c>
    </row>
    <row r="9" spans="1:10" s="101" customFormat="1" ht="18.75" customHeight="1">
      <c r="A9" s="107">
        <v>20969</v>
      </c>
      <c r="B9" s="108">
        <v>34</v>
      </c>
      <c r="C9" s="109">
        <v>83.696</v>
      </c>
      <c r="D9" s="109">
        <v>83.6973</v>
      </c>
      <c r="E9" s="109">
        <f t="shared" si="0"/>
        <v>0.001300000000000523</v>
      </c>
      <c r="F9" s="223">
        <f t="shared" si="1"/>
        <v>4.543230586428053</v>
      </c>
      <c r="G9" s="110">
        <f t="shared" si="2"/>
        <v>286.14</v>
      </c>
      <c r="H9" s="108">
        <v>4</v>
      </c>
      <c r="I9" s="111">
        <v>832.66</v>
      </c>
      <c r="J9" s="110">
        <v>546.52</v>
      </c>
    </row>
    <row r="10" spans="1:10" s="101" customFormat="1" ht="18.75" customHeight="1">
      <c r="A10" s="107"/>
      <c r="B10" s="108">
        <v>35</v>
      </c>
      <c r="C10" s="109">
        <v>84.9865</v>
      </c>
      <c r="D10" s="109">
        <v>84.9886</v>
      </c>
      <c r="E10" s="109">
        <f t="shared" si="0"/>
        <v>0.0020999999999986585</v>
      </c>
      <c r="F10" s="223">
        <f t="shared" si="1"/>
        <v>6.85356222054978</v>
      </c>
      <c r="G10" s="110">
        <f t="shared" si="2"/>
        <v>306.41</v>
      </c>
      <c r="H10" s="108">
        <v>5</v>
      </c>
      <c r="I10" s="111">
        <v>676.2</v>
      </c>
      <c r="J10" s="110">
        <v>369.79</v>
      </c>
    </row>
    <row r="11" spans="1:10" s="101" customFormat="1" ht="18.75" customHeight="1">
      <c r="A11" s="107"/>
      <c r="B11" s="108">
        <v>36</v>
      </c>
      <c r="C11" s="109">
        <v>84.5398</v>
      </c>
      <c r="D11" s="109">
        <v>84.5448</v>
      </c>
      <c r="E11" s="109">
        <f t="shared" si="0"/>
        <v>0.0049999999999954525</v>
      </c>
      <c r="F11" s="223">
        <f t="shared" si="1"/>
        <v>17.27652810889552</v>
      </c>
      <c r="G11" s="110">
        <f t="shared" si="2"/>
        <v>289.41</v>
      </c>
      <c r="H11" s="108">
        <v>6</v>
      </c>
      <c r="I11" s="111">
        <v>700.7</v>
      </c>
      <c r="J11" s="112">
        <v>411.29</v>
      </c>
    </row>
    <row r="12" spans="1:10" s="101" customFormat="1" ht="18.75" customHeight="1">
      <c r="A12" s="107">
        <v>20977</v>
      </c>
      <c r="B12" s="108">
        <v>13</v>
      </c>
      <c r="C12" s="109">
        <v>86.7055</v>
      </c>
      <c r="D12" s="109">
        <v>86.7126</v>
      </c>
      <c r="E12" s="109">
        <f t="shared" si="0"/>
        <v>0.007099999999994111</v>
      </c>
      <c r="F12" s="223">
        <f>((10^6)*E12/G12)</f>
        <v>25.042325056412633</v>
      </c>
      <c r="G12" s="110">
        <f t="shared" si="2"/>
        <v>283.52000000000004</v>
      </c>
      <c r="H12" s="108">
        <v>7</v>
      </c>
      <c r="I12" s="111">
        <v>774.82</v>
      </c>
      <c r="J12" s="110">
        <v>491.3</v>
      </c>
    </row>
    <row r="13" spans="1:10" s="101" customFormat="1" ht="18.75" customHeight="1">
      <c r="A13" s="107"/>
      <c r="B13" s="108">
        <v>14</v>
      </c>
      <c r="C13" s="109">
        <v>85.9438</v>
      </c>
      <c r="D13" s="109">
        <v>85.9525</v>
      </c>
      <c r="E13" s="109">
        <f t="shared" si="0"/>
        <v>0.008700000000004593</v>
      </c>
      <c r="F13" s="223">
        <f aca="true" t="shared" si="3" ref="F13:F40">((10^6)*E13/G13)</f>
        <v>32.44573730142684</v>
      </c>
      <c r="G13" s="110">
        <f t="shared" si="2"/>
        <v>268.14</v>
      </c>
      <c r="H13" s="108">
        <v>8</v>
      </c>
      <c r="I13" s="111">
        <v>825.56</v>
      </c>
      <c r="J13" s="110">
        <v>557.42</v>
      </c>
    </row>
    <row r="14" spans="1:10" s="101" customFormat="1" ht="18.75" customHeight="1">
      <c r="A14" s="107"/>
      <c r="B14" s="108">
        <v>15</v>
      </c>
      <c r="C14" s="109">
        <v>86.9515</v>
      </c>
      <c r="D14" s="109">
        <v>86.957</v>
      </c>
      <c r="E14" s="109">
        <f t="shared" si="0"/>
        <v>0.00549999999999784</v>
      </c>
      <c r="F14" s="223">
        <f t="shared" si="3"/>
        <v>22.71600859077251</v>
      </c>
      <c r="G14" s="110">
        <f t="shared" si="2"/>
        <v>242.12</v>
      </c>
      <c r="H14" s="108">
        <v>9</v>
      </c>
      <c r="I14" s="111">
        <v>806.63</v>
      </c>
      <c r="J14" s="112">
        <v>564.51</v>
      </c>
    </row>
    <row r="15" spans="1:10" s="101" customFormat="1" ht="18.75" customHeight="1">
      <c r="A15" s="107">
        <v>20991</v>
      </c>
      <c r="B15" s="108">
        <v>16</v>
      </c>
      <c r="C15" s="109">
        <v>86.1191</v>
      </c>
      <c r="D15" s="109">
        <v>86.1278</v>
      </c>
      <c r="E15" s="109">
        <f t="shared" si="0"/>
        <v>0.008699999999990382</v>
      </c>
      <c r="F15" s="223">
        <f t="shared" si="3"/>
        <v>29.50452741882993</v>
      </c>
      <c r="G15" s="110">
        <f t="shared" si="2"/>
        <v>294.87</v>
      </c>
      <c r="H15" s="108">
        <v>10</v>
      </c>
      <c r="I15" s="111">
        <v>699.77</v>
      </c>
      <c r="J15" s="110">
        <v>404.9</v>
      </c>
    </row>
    <row r="16" spans="1:10" s="101" customFormat="1" ht="18.75" customHeight="1">
      <c r="A16" s="107"/>
      <c r="B16" s="108">
        <v>17</v>
      </c>
      <c r="C16" s="109">
        <v>87.2132</v>
      </c>
      <c r="D16" s="109">
        <v>87.2211</v>
      </c>
      <c r="E16" s="109">
        <f t="shared" si="0"/>
        <v>0.007900000000006457</v>
      </c>
      <c r="F16" s="223">
        <f t="shared" si="3"/>
        <v>28.865828705080602</v>
      </c>
      <c r="G16" s="110">
        <f t="shared" si="2"/>
        <v>273.67999999999995</v>
      </c>
      <c r="H16" s="108">
        <v>11</v>
      </c>
      <c r="I16" s="111">
        <v>787.17</v>
      </c>
      <c r="J16" s="110">
        <v>513.49</v>
      </c>
    </row>
    <row r="17" spans="1:10" s="101" customFormat="1" ht="18.75" customHeight="1">
      <c r="A17" s="107"/>
      <c r="B17" s="108">
        <v>18</v>
      </c>
      <c r="C17" s="109">
        <v>85.1275</v>
      </c>
      <c r="D17" s="109">
        <v>85.1367</v>
      </c>
      <c r="E17" s="109">
        <f t="shared" si="0"/>
        <v>0.00920000000000698</v>
      </c>
      <c r="F17" s="223">
        <f t="shared" si="3"/>
        <v>32.25014898169096</v>
      </c>
      <c r="G17" s="110">
        <f t="shared" si="2"/>
        <v>285.27000000000004</v>
      </c>
      <c r="H17" s="108">
        <v>12</v>
      </c>
      <c r="I17" s="111">
        <v>656.85</v>
      </c>
      <c r="J17" s="112">
        <v>371.58</v>
      </c>
    </row>
    <row r="18" spans="1:10" s="101" customFormat="1" ht="18.75" customHeight="1">
      <c r="A18" s="107">
        <v>21001</v>
      </c>
      <c r="B18" s="108">
        <v>19</v>
      </c>
      <c r="C18" s="109">
        <v>88.9525</v>
      </c>
      <c r="D18" s="109">
        <v>88.9615</v>
      </c>
      <c r="E18" s="109">
        <f t="shared" si="0"/>
        <v>0.009000000000000341</v>
      </c>
      <c r="F18" s="223">
        <f t="shared" si="3"/>
        <v>34.28702045792352</v>
      </c>
      <c r="G18" s="110">
        <f t="shared" si="2"/>
        <v>262.48999999999995</v>
      </c>
      <c r="H18" s="108">
        <v>13</v>
      </c>
      <c r="I18" s="111">
        <v>771.17</v>
      </c>
      <c r="J18" s="110">
        <v>508.68</v>
      </c>
    </row>
    <row r="19" spans="1:10" s="101" customFormat="1" ht="18.75" customHeight="1">
      <c r="A19" s="107"/>
      <c r="B19" s="108">
        <v>20</v>
      </c>
      <c r="C19" s="109">
        <v>84.6496</v>
      </c>
      <c r="D19" s="109">
        <v>84.656</v>
      </c>
      <c r="E19" s="109">
        <f t="shared" si="0"/>
        <v>0.006399999999999295</v>
      </c>
      <c r="F19" s="223">
        <f t="shared" si="3"/>
        <v>22.965408353664763</v>
      </c>
      <c r="G19" s="110">
        <f t="shared" si="2"/>
        <v>278.67999999999995</v>
      </c>
      <c r="H19" s="108">
        <v>14</v>
      </c>
      <c r="I19" s="111">
        <v>796.54</v>
      </c>
      <c r="J19" s="110">
        <v>517.86</v>
      </c>
    </row>
    <row r="20" spans="1:10" s="101" customFormat="1" ht="18.75" customHeight="1">
      <c r="A20" s="107"/>
      <c r="B20" s="108">
        <v>21</v>
      </c>
      <c r="C20" s="109">
        <v>86.3474</v>
      </c>
      <c r="D20" s="109">
        <v>86.3576</v>
      </c>
      <c r="E20" s="109">
        <f t="shared" si="0"/>
        <v>0.010200000000011755</v>
      </c>
      <c r="F20" s="223">
        <f t="shared" si="3"/>
        <v>37.77637865268601</v>
      </c>
      <c r="G20" s="110">
        <f t="shared" si="2"/>
        <v>270.0100000000001</v>
      </c>
      <c r="H20" s="108">
        <v>15</v>
      </c>
      <c r="I20" s="111">
        <v>823.57</v>
      </c>
      <c r="J20" s="112">
        <v>553.56</v>
      </c>
    </row>
    <row r="21" spans="1:10" s="101" customFormat="1" ht="18.75" customHeight="1">
      <c r="A21" s="107">
        <v>21010</v>
      </c>
      <c r="B21" s="108">
        <v>28</v>
      </c>
      <c r="C21" s="109">
        <v>87.1966</v>
      </c>
      <c r="D21" s="109">
        <v>87.1968</v>
      </c>
      <c r="E21" s="109">
        <f t="shared" si="0"/>
        <v>0.00019999999999242846</v>
      </c>
      <c r="F21" s="223">
        <f t="shared" si="3"/>
        <v>0.5884949242089994</v>
      </c>
      <c r="G21" s="110">
        <f t="shared" si="2"/>
        <v>339.85</v>
      </c>
      <c r="H21" s="108">
        <v>17</v>
      </c>
      <c r="I21" s="111">
        <v>642.6</v>
      </c>
      <c r="J21" s="110">
        <v>302.75</v>
      </c>
    </row>
    <row r="22" spans="1:10" s="101" customFormat="1" ht="18.75" customHeight="1">
      <c r="A22" s="107"/>
      <c r="B22" s="108">
        <v>29</v>
      </c>
      <c r="C22" s="109">
        <v>85.2383</v>
      </c>
      <c r="D22" s="109">
        <v>85.2385</v>
      </c>
      <c r="E22" s="109">
        <f t="shared" si="0"/>
        <v>0.0002000000000066393</v>
      </c>
      <c r="F22" s="223">
        <f t="shared" si="3"/>
        <v>0.8340283569918234</v>
      </c>
      <c r="G22" s="110">
        <f t="shared" si="2"/>
        <v>239.80000000000007</v>
      </c>
      <c r="H22" s="108">
        <v>18</v>
      </c>
      <c r="I22" s="111">
        <v>801.72</v>
      </c>
      <c r="J22" s="110">
        <v>561.92</v>
      </c>
    </row>
    <row r="23" spans="1:10" s="101" customFormat="1" ht="18.75" customHeight="1">
      <c r="A23" s="107"/>
      <c r="B23" s="108">
        <v>30</v>
      </c>
      <c r="C23" s="109">
        <v>84.9624</v>
      </c>
      <c r="D23" s="109">
        <v>84.9627</v>
      </c>
      <c r="E23" s="109">
        <f t="shared" si="0"/>
        <v>0.0002999999999957481</v>
      </c>
      <c r="F23" s="223">
        <f t="shared" si="3"/>
        <v>0.9156391160900627</v>
      </c>
      <c r="G23" s="110">
        <f t="shared" si="2"/>
        <v>327.64</v>
      </c>
      <c r="H23" s="108">
        <v>19</v>
      </c>
      <c r="I23" s="111">
        <v>693.66</v>
      </c>
      <c r="J23" s="112">
        <v>366.02</v>
      </c>
    </row>
    <row r="24" spans="1:10" s="101" customFormat="1" ht="18.75" customHeight="1">
      <c r="A24" s="107">
        <v>21022</v>
      </c>
      <c r="B24" s="108">
        <v>31</v>
      </c>
      <c r="C24" s="109">
        <v>84.8641</v>
      </c>
      <c r="D24" s="109">
        <v>84.8645</v>
      </c>
      <c r="E24" s="109">
        <f t="shared" si="0"/>
        <v>0.0004000000000132786</v>
      </c>
      <c r="F24" s="223">
        <f t="shared" si="3"/>
        <v>1.3885031936034384</v>
      </c>
      <c r="G24" s="110">
        <f t="shared" si="2"/>
        <v>288.08000000000004</v>
      </c>
      <c r="H24" s="108">
        <v>20</v>
      </c>
      <c r="I24" s="111">
        <v>652.47</v>
      </c>
      <c r="J24" s="110">
        <v>364.39</v>
      </c>
    </row>
    <row r="25" spans="1:10" s="101" customFormat="1" ht="18.75" customHeight="1">
      <c r="A25" s="107"/>
      <c r="B25" s="108">
        <v>32</v>
      </c>
      <c r="C25" s="109">
        <v>85.012</v>
      </c>
      <c r="D25" s="109">
        <v>85.0125</v>
      </c>
      <c r="E25" s="109">
        <f t="shared" si="0"/>
        <v>0.0005000000000023874</v>
      </c>
      <c r="F25" s="223">
        <f t="shared" si="3"/>
        <v>1.7665971805193352</v>
      </c>
      <c r="G25" s="110">
        <f t="shared" si="2"/>
        <v>283.03</v>
      </c>
      <c r="H25" s="108">
        <v>21</v>
      </c>
      <c r="I25" s="111">
        <v>647.41</v>
      </c>
      <c r="J25" s="110">
        <v>364.38</v>
      </c>
    </row>
    <row r="26" spans="1:10" s="101" customFormat="1" ht="18.75" customHeight="1">
      <c r="A26" s="107"/>
      <c r="B26" s="108">
        <v>33</v>
      </c>
      <c r="C26" s="109">
        <v>85.9786</v>
      </c>
      <c r="D26" s="109">
        <v>85.979</v>
      </c>
      <c r="E26" s="109">
        <f t="shared" si="0"/>
        <v>0.00039999999999906777</v>
      </c>
      <c r="F26" s="223">
        <f t="shared" si="3"/>
        <v>1.509149217125326</v>
      </c>
      <c r="G26" s="110">
        <f t="shared" si="2"/>
        <v>265.05000000000007</v>
      </c>
      <c r="H26" s="108">
        <v>22</v>
      </c>
      <c r="I26" s="111">
        <v>775.69</v>
      </c>
      <c r="J26" s="112">
        <v>510.64</v>
      </c>
    </row>
    <row r="27" spans="1:10" s="101" customFormat="1" ht="18.75" customHeight="1">
      <c r="A27" s="107">
        <v>21029</v>
      </c>
      <c r="B27" s="108">
        <v>34</v>
      </c>
      <c r="C27" s="109">
        <v>83.7598</v>
      </c>
      <c r="D27" s="109">
        <v>83.76</v>
      </c>
      <c r="E27" s="109">
        <f t="shared" si="0"/>
        <v>0.0002000000000066393</v>
      </c>
      <c r="F27" s="223">
        <f t="shared" si="3"/>
        <v>0.7311544929686308</v>
      </c>
      <c r="G27" s="110">
        <f t="shared" si="2"/>
        <v>273.5400000000001</v>
      </c>
      <c r="H27" s="108">
        <v>23</v>
      </c>
      <c r="I27" s="111">
        <v>788.08</v>
      </c>
      <c r="J27" s="110">
        <v>514.54</v>
      </c>
    </row>
    <row r="28" spans="1:10" s="101" customFormat="1" ht="18.75" customHeight="1">
      <c r="A28" s="107"/>
      <c r="B28" s="108">
        <v>35</v>
      </c>
      <c r="C28" s="109">
        <v>85.0132</v>
      </c>
      <c r="D28" s="109">
        <v>85.0141</v>
      </c>
      <c r="E28" s="109">
        <f t="shared" si="0"/>
        <v>0.0009000000000014552</v>
      </c>
      <c r="F28" s="223">
        <f t="shared" si="3"/>
        <v>3.29827390332926</v>
      </c>
      <c r="G28" s="110">
        <f t="shared" si="2"/>
        <v>272.87</v>
      </c>
      <c r="H28" s="108">
        <v>24</v>
      </c>
      <c r="I28" s="111">
        <v>782.74</v>
      </c>
      <c r="J28" s="110">
        <v>509.87</v>
      </c>
    </row>
    <row r="29" spans="1:10" s="101" customFormat="1" ht="18.75" customHeight="1">
      <c r="A29" s="107"/>
      <c r="B29" s="108">
        <v>36</v>
      </c>
      <c r="C29" s="109">
        <v>84.5797</v>
      </c>
      <c r="D29" s="109">
        <v>84.58</v>
      </c>
      <c r="E29" s="109">
        <f t="shared" si="0"/>
        <v>0.0002999999999957481</v>
      </c>
      <c r="F29" s="223">
        <f t="shared" si="3"/>
        <v>1.299038711335187</v>
      </c>
      <c r="G29" s="110">
        <f t="shared" si="2"/>
        <v>230.94000000000005</v>
      </c>
      <c r="H29" s="108">
        <v>25</v>
      </c>
      <c r="I29" s="111">
        <v>787.94</v>
      </c>
      <c r="J29" s="112">
        <v>557</v>
      </c>
    </row>
    <row r="30" spans="1:10" s="101" customFormat="1" ht="18.75" customHeight="1">
      <c r="A30" s="107">
        <v>21051</v>
      </c>
      <c r="B30" s="108">
        <v>13</v>
      </c>
      <c r="C30" s="109">
        <v>86.75</v>
      </c>
      <c r="D30" s="109">
        <v>86.761</v>
      </c>
      <c r="E30" s="109">
        <f t="shared" si="0"/>
        <v>0.01099999999999568</v>
      </c>
      <c r="F30" s="223">
        <f t="shared" si="3"/>
        <v>37.972935653119585</v>
      </c>
      <c r="G30" s="110">
        <f t="shared" si="2"/>
        <v>289.67999999999995</v>
      </c>
      <c r="H30" s="108">
        <v>25</v>
      </c>
      <c r="I30" s="111">
        <v>819.64</v>
      </c>
      <c r="J30" s="110">
        <v>529.96</v>
      </c>
    </row>
    <row r="31" spans="1:10" s="101" customFormat="1" ht="18.75" customHeight="1">
      <c r="A31" s="107"/>
      <c r="B31" s="108">
        <v>14</v>
      </c>
      <c r="C31" s="109">
        <v>85.959</v>
      </c>
      <c r="D31" s="109">
        <v>85.9664</v>
      </c>
      <c r="E31" s="109">
        <f t="shared" si="0"/>
        <v>0.007399999999989859</v>
      </c>
      <c r="F31" s="223">
        <f t="shared" si="3"/>
        <v>22.973518363260563</v>
      </c>
      <c r="G31" s="110">
        <f t="shared" si="2"/>
        <v>322.10999999999996</v>
      </c>
      <c r="H31" s="108">
        <v>26</v>
      </c>
      <c r="I31" s="111">
        <v>643.52</v>
      </c>
      <c r="J31" s="110">
        <v>321.41</v>
      </c>
    </row>
    <row r="32" spans="1:10" s="101" customFormat="1" ht="18.75" customHeight="1">
      <c r="A32" s="107"/>
      <c r="B32" s="108">
        <v>15</v>
      </c>
      <c r="C32" s="109">
        <v>87.0127</v>
      </c>
      <c r="D32" s="109">
        <v>87.02</v>
      </c>
      <c r="E32" s="109">
        <f t="shared" si="0"/>
        <v>0.00730000000000075</v>
      </c>
      <c r="F32" s="223">
        <f t="shared" si="3"/>
        <v>24.96494647926114</v>
      </c>
      <c r="G32" s="110">
        <f t="shared" si="2"/>
        <v>292.41</v>
      </c>
      <c r="H32" s="108">
        <v>27</v>
      </c>
      <c r="I32" s="111">
        <v>687.87</v>
      </c>
      <c r="J32" s="112">
        <v>395.46</v>
      </c>
    </row>
    <row r="33" spans="1:10" s="101" customFormat="1" ht="18.75" customHeight="1">
      <c r="A33" s="107">
        <v>21059</v>
      </c>
      <c r="B33" s="108">
        <v>16</v>
      </c>
      <c r="C33" s="109">
        <v>86.1604</v>
      </c>
      <c r="D33" s="109">
        <v>86.1838</v>
      </c>
      <c r="E33" s="109">
        <f t="shared" si="0"/>
        <v>0.023400000000009413</v>
      </c>
      <c r="F33" s="223">
        <f t="shared" si="3"/>
        <v>86.60251665436499</v>
      </c>
      <c r="G33" s="110">
        <f t="shared" si="2"/>
        <v>270.19999999999993</v>
      </c>
      <c r="H33" s="108">
        <v>28</v>
      </c>
      <c r="I33" s="111">
        <v>829.05</v>
      </c>
      <c r="J33" s="110">
        <v>558.85</v>
      </c>
    </row>
    <row r="34" spans="1:10" s="101" customFormat="1" ht="18.75" customHeight="1">
      <c r="A34" s="107"/>
      <c r="B34" s="108">
        <v>17</v>
      </c>
      <c r="C34" s="109">
        <v>87.244</v>
      </c>
      <c r="D34" s="109">
        <v>87.2708</v>
      </c>
      <c r="E34" s="109">
        <f t="shared" si="0"/>
        <v>0.026799999999994384</v>
      </c>
      <c r="F34" s="223">
        <f t="shared" si="3"/>
        <v>86.73700563141429</v>
      </c>
      <c r="G34" s="110">
        <f t="shared" si="2"/>
        <v>308.97999999999996</v>
      </c>
      <c r="H34" s="108">
        <v>29</v>
      </c>
      <c r="I34" s="111">
        <v>794.31</v>
      </c>
      <c r="J34" s="110">
        <v>485.33</v>
      </c>
    </row>
    <row r="35" spans="1:10" s="101" customFormat="1" ht="18.75" customHeight="1">
      <c r="A35" s="107"/>
      <c r="B35" s="108">
        <v>18</v>
      </c>
      <c r="C35" s="109">
        <v>85.163</v>
      </c>
      <c r="D35" s="109">
        <v>85.1807</v>
      </c>
      <c r="E35" s="109">
        <f t="shared" si="0"/>
        <v>0.017700000000004934</v>
      </c>
      <c r="F35" s="223">
        <f t="shared" si="3"/>
        <v>61.33268651029119</v>
      </c>
      <c r="G35" s="110">
        <f t="shared" si="2"/>
        <v>288.59</v>
      </c>
      <c r="H35" s="108">
        <v>30</v>
      </c>
      <c r="I35" s="111">
        <v>683.53</v>
      </c>
      <c r="J35" s="112">
        <v>394.94</v>
      </c>
    </row>
    <row r="36" spans="1:10" s="101" customFormat="1" ht="18.75" customHeight="1">
      <c r="A36" s="107">
        <v>21060</v>
      </c>
      <c r="B36" s="108">
        <v>19</v>
      </c>
      <c r="C36" s="109">
        <v>89.0027</v>
      </c>
      <c r="D36" s="109">
        <v>89.1201</v>
      </c>
      <c r="E36" s="109">
        <f t="shared" si="0"/>
        <v>0.11739999999998929</v>
      </c>
      <c r="F36" s="223">
        <f t="shared" si="3"/>
        <v>396.74225271193706</v>
      </c>
      <c r="G36" s="110">
        <f t="shared" si="2"/>
        <v>295.90999999999997</v>
      </c>
      <c r="H36" s="108">
        <v>31</v>
      </c>
      <c r="I36" s="111">
        <v>816.11</v>
      </c>
      <c r="J36" s="110">
        <v>520.2</v>
      </c>
    </row>
    <row r="37" spans="1:10" s="101" customFormat="1" ht="18.75" customHeight="1">
      <c r="A37" s="107"/>
      <c r="B37" s="108">
        <v>20</v>
      </c>
      <c r="C37" s="109">
        <v>84.6892</v>
      </c>
      <c r="D37" s="109">
        <v>84.7961</v>
      </c>
      <c r="E37" s="109">
        <f t="shared" si="0"/>
        <v>0.106899999999996</v>
      </c>
      <c r="F37" s="223">
        <f t="shared" si="3"/>
        <v>377.5917487902088</v>
      </c>
      <c r="G37" s="110">
        <f t="shared" si="2"/>
        <v>283.10999999999996</v>
      </c>
      <c r="H37" s="108">
        <v>32</v>
      </c>
      <c r="I37" s="111">
        <v>685.31</v>
      </c>
      <c r="J37" s="110">
        <v>402.2</v>
      </c>
    </row>
    <row r="38" spans="1:10" s="101" customFormat="1" ht="18.75" customHeight="1">
      <c r="A38" s="107"/>
      <c r="B38" s="108">
        <v>21</v>
      </c>
      <c r="C38" s="109">
        <v>86.3835</v>
      </c>
      <c r="D38" s="109">
        <v>86.4857</v>
      </c>
      <c r="E38" s="109">
        <f t="shared" si="0"/>
        <v>0.1021999999999963</v>
      </c>
      <c r="F38" s="223">
        <f t="shared" si="3"/>
        <v>371.8797758532723</v>
      </c>
      <c r="G38" s="110">
        <f t="shared" si="2"/>
        <v>274.82</v>
      </c>
      <c r="H38" s="108">
        <v>33</v>
      </c>
      <c r="I38" s="111">
        <v>632.48</v>
      </c>
      <c r="J38" s="112">
        <v>357.66</v>
      </c>
    </row>
    <row r="39" spans="1:10" s="101" customFormat="1" ht="18.75" customHeight="1">
      <c r="A39" s="107">
        <v>21061</v>
      </c>
      <c r="B39" s="108">
        <v>22</v>
      </c>
      <c r="C39" s="109">
        <v>85.1509</v>
      </c>
      <c r="D39" s="109">
        <v>85.4243</v>
      </c>
      <c r="E39" s="109">
        <f t="shared" si="0"/>
        <v>0.2734000000000094</v>
      </c>
      <c r="F39" s="223">
        <f t="shared" si="3"/>
        <v>819.8884423919194</v>
      </c>
      <c r="G39" s="110">
        <f t="shared" si="2"/>
        <v>333.46</v>
      </c>
      <c r="H39" s="108">
        <v>34</v>
      </c>
      <c r="I39" s="111">
        <v>703.62</v>
      </c>
      <c r="J39" s="110">
        <v>370.16</v>
      </c>
    </row>
    <row r="40" spans="1:10" s="101" customFormat="1" ht="18.75" customHeight="1">
      <c r="A40" s="107"/>
      <c r="B40" s="108">
        <v>23</v>
      </c>
      <c r="C40" s="109">
        <v>87.7207</v>
      </c>
      <c r="D40" s="109">
        <v>88.0253</v>
      </c>
      <c r="E40" s="109">
        <f t="shared" si="0"/>
        <v>0.30460000000000775</v>
      </c>
      <c r="F40" s="223">
        <f t="shared" si="3"/>
        <v>1055.5497799494326</v>
      </c>
      <c r="G40" s="110">
        <f t="shared" si="2"/>
        <v>288.57</v>
      </c>
      <c r="H40" s="108">
        <v>35</v>
      </c>
      <c r="I40" s="111">
        <v>760.76</v>
      </c>
      <c r="J40" s="112">
        <v>472.19</v>
      </c>
    </row>
    <row r="41" spans="1:10" s="101" customFormat="1" ht="18.75" customHeight="1">
      <c r="A41" s="107"/>
      <c r="B41" s="108">
        <v>24</v>
      </c>
      <c r="C41" s="109">
        <v>88.0863</v>
      </c>
      <c r="D41" s="109">
        <v>88.4418</v>
      </c>
      <c r="E41" s="109">
        <f>D41-C41</f>
        <v>0.35550000000000637</v>
      </c>
      <c r="F41" s="223">
        <f>((10^6)*E41/G41)</f>
        <v>1043.9608845035866</v>
      </c>
      <c r="G41" s="110">
        <f>I41-J41</f>
        <v>340.53</v>
      </c>
      <c r="H41" s="108">
        <v>36</v>
      </c>
      <c r="I41" s="111">
        <v>676.93</v>
      </c>
      <c r="J41" s="112">
        <v>336.4</v>
      </c>
    </row>
    <row r="42" spans="1:10" ht="18.75" customHeight="1">
      <c r="A42" s="117">
        <v>21071</v>
      </c>
      <c r="B42" s="119">
        <v>19</v>
      </c>
      <c r="C42" s="128">
        <v>88.956</v>
      </c>
      <c r="D42" s="128">
        <v>88.9616</v>
      </c>
      <c r="E42" s="109">
        <f aca="true" t="shared" si="4" ref="E42:E52">D42-C42</f>
        <v>0.00560000000000116</v>
      </c>
      <c r="F42" s="223">
        <f aca="true" t="shared" si="5" ref="F42:F52">((10^6)*E42/G42)</f>
        <v>23.75296912114506</v>
      </c>
      <c r="G42" s="110">
        <f aca="true" t="shared" si="6" ref="G42:G52">I42-J42</f>
        <v>235.76</v>
      </c>
      <c r="H42" s="108">
        <v>37</v>
      </c>
      <c r="I42" s="137">
        <v>613.66</v>
      </c>
      <c r="J42" s="137">
        <v>377.9</v>
      </c>
    </row>
    <row r="43" spans="1:10" ht="18.75" customHeight="1">
      <c r="A43" s="117"/>
      <c r="B43" s="119">
        <v>20</v>
      </c>
      <c r="C43" s="128">
        <v>84.6615</v>
      </c>
      <c r="D43" s="128">
        <v>84.6716</v>
      </c>
      <c r="E43" s="109">
        <f t="shared" si="4"/>
        <v>0.010099999999994225</v>
      </c>
      <c r="F43" s="223">
        <f t="shared" si="5"/>
        <v>30.89157363509474</v>
      </c>
      <c r="G43" s="110">
        <f t="shared" si="6"/>
        <v>326.95</v>
      </c>
      <c r="H43" s="108">
        <v>38</v>
      </c>
      <c r="I43" s="137">
        <v>699.04</v>
      </c>
      <c r="J43" s="137">
        <v>372.09</v>
      </c>
    </row>
    <row r="44" spans="1:10" ht="18.75" customHeight="1">
      <c r="A44" s="117"/>
      <c r="B44" s="119">
        <v>21</v>
      </c>
      <c r="C44" s="128">
        <v>86.3597</v>
      </c>
      <c r="D44" s="128">
        <v>86.3655</v>
      </c>
      <c r="E44" s="109">
        <f t="shared" si="4"/>
        <v>0.005799999999993588</v>
      </c>
      <c r="F44" s="223">
        <f t="shared" si="5"/>
        <v>22.927619875849267</v>
      </c>
      <c r="G44" s="110">
        <f t="shared" si="6"/>
        <v>252.96999999999997</v>
      </c>
      <c r="H44" s="108">
        <v>39</v>
      </c>
      <c r="I44" s="137">
        <v>700.39</v>
      </c>
      <c r="J44" s="137">
        <v>447.42</v>
      </c>
    </row>
    <row r="45" spans="1:10" ht="18.75" customHeight="1">
      <c r="A45" s="117">
        <v>21078</v>
      </c>
      <c r="B45" s="119">
        <v>22</v>
      </c>
      <c r="C45" s="128">
        <v>85.1368</v>
      </c>
      <c r="D45" s="128">
        <v>85.1479</v>
      </c>
      <c r="E45" s="109">
        <f t="shared" si="4"/>
        <v>0.01110000000001321</v>
      </c>
      <c r="F45" s="223">
        <f t="shared" si="5"/>
        <v>42.55971780228215</v>
      </c>
      <c r="G45" s="110">
        <f t="shared" si="6"/>
        <v>260.81000000000006</v>
      </c>
      <c r="H45" s="108">
        <v>40</v>
      </c>
      <c r="I45" s="137">
        <v>827.46</v>
      </c>
      <c r="J45" s="137">
        <v>566.65</v>
      </c>
    </row>
    <row r="46" spans="1:10" ht="18.75" customHeight="1">
      <c r="A46" s="117"/>
      <c r="B46" s="119">
        <v>23</v>
      </c>
      <c r="C46" s="128">
        <v>87.6947</v>
      </c>
      <c r="D46" s="128">
        <v>87.6989</v>
      </c>
      <c r="E46" s="109">
        <f t="shared" si="4"/>
        <v>0.004199999999997317</v>
      </c>
      <c r="F46" s="223">
        <f t="shared" si="5"/>
        <v>15.320639089506512</v>
      </c>
      <c r="G46" s="110">
        <f t="shared" si="6"/>
        <v>274.1400000000001</v>
      </c>
      <c r="H46" s="108">
        <v>41</v>
      </c>
      <c r="I46" s="137">
        <v>827.19</v>
      </c>
      <c r="J46" s="137">
        <v>553.05</v>
      </c>
    </row>
    <row r="47" spans="1:10" ht="18.75" customHeight="1">
      <c r="A47" s="117"/>
      <c r="B47" s="119">
        <v>24</v>
      </c>
      <c r="C47" s="128">
        <v>88.0807</v>
      </c>
      <c r="D47" s="128">
        <v>88.1002</v>
      </c>
      <c r="E47" s="109">
        <f t="shared" si="4"/>
        <v>0.019500000000007844</v>
      </c>
      <c r="F47" s="223">
        <f t="shared" si="5"/>
        <v>66.74653431459129</v>
      </c>
      <c r="G47" s="110">
        <f t="shared" si="6"/>
        <v>292.15</v>
      </c>
      <c r="H47" s="108">
        <v>42</v>
      </c>
      <c r="I47" s="137">
        <v>723.63</v>
      </c>
      <c r="J47" s="137">
        <v>431.48</v>
      </c>
    </row>
    <row r="48" spans="1:10" ht="18.75" customHeight="1">
      <c r="A48" s="117">
        <v>21085</v>
      </c>
      <c r="B48" s="119">
        <v>25</v>
      </c>
      <c r="C48" s="128">
        <v>87.088</v>
      </c>
      <c r="D48" s="128">
        <v>87.1007</v>
      </c>
      <c r="E48" s="109">
        <f t="shared" si="4"/>
        <v>0.012700000000009481</v>
      </c>
      <c r="F48" s="223">
        <f t="shared" si="5"/>
        <v>47.39513360206555</v>
      </c>
      <c r="G48" s="110">
        <f t="shared" si="6"/>
        <v>267.9599999999999</v>
      </c>
      <c r="H48" s="108">
        <v>43</v>
      </c>
      <c r="I48" s="137">
        <v>804.81</v>
      </c>
      <c r="J48" s="137">
        <v>536.85</v>
      </c>
    </row>
    <row r="49" spans="1:10" ht="18.75" customHeight="1">
      <c r="A49" s="117"/>
      <c r="B49" s="119">
        <v>26</v>
      </c>
      <c r="C49" s="128">
        <v>85.8485</v>
      </c>
      <c r="D49" s="128">
        <v>85.8589</v>
      </c>
      <c r="E49" s="109">
        <f t="shared" si="4"/>
        <v>0.010400000000004184</v>
      </c>
      <c r="F49" s="223">
        <f t="shared" si="5"/>
        <v>35.67018795446626</v>
      </c>
      <c r="G49" s="110">
        <f t="shared" si="6"/>
        <v>291.56000000000006</v>
      </c>
      <c r="H49" s="108">
        <v>44</v>
      </c>
      <c r="I49" s="137">
        <v>799.94</v>
      </c>
      <c r="J49" s="137">
        <v>508.38</v>
      </c>
    </row>
    <row r="50" spans="1:10" ht="18.75" customHeight="1">
      <c r="A50" s="117"/>
      <c r="B50" s="119">
        <v>27</v>
      </c>
      <c r="C50" s="128">
        <v>86.3435</v>
      </c>
      <c r="D50" s="128">
        <v>86.3543</v>
      </c>
      <c r="E50" s="109">
        <f t="shared" si="4"/>
        <v>0.01079999999998904</v>
      </c>
      <c r="F50" s="223">
        <f t="shared" si="5"/>
        <v>40.44489383211265</v>
      </c>
      <c r="G50" s="110">
        <f t="shared" si="6"/>
        <v>267.03000000000003</v>
      </c>
      <c r="H50" s="108">
        <v>45</v>
      </c>
      <c r="I50" s="137">
        <v>673.71</v>
      </c>
      <c r="J50" s="137">
        <v>406.68</v>
      </c>
    </row>
    <row r="51" spans="1:10" ht="18.75" customHeight="1">
      <c r="A51" s="117">
        <v>21102</v>
      </c>
      <c r="B51" s="119">
        <v>1</v>
      </c>
      <c r="C51" s="128">
        <v>85.4153</v>
      </c>
      <c r="D51" s="128">
        <v>85.427</v>
      </c>
      <c r="E51" s="109">
        <f t="shared" si="4"/>
        <v>0.011700000000004707</v>
      </c>
      <c r="F51" s="223">
        <f t="shared" si="5"/>
        <v>37.195994277554306</v>
      </c>
      <c r="G51" s="110">
        <f t="shared" si="6"/>
        <v>314.55</v>
      </c>
      <c r="H51" s="108">
        <v>46</v>
      </c>
      <c r="I51" s="137">
        <v>659.72</v>
      </c>
      <c r="J51" s="137">
        <v>345.17</v>
      </c>
    </row>
    <row r="52" spans="1:10" ht="18.75" customHeight="1">
      <c r="A52" s="117"/>
      <c r="B52" s="119">
        <v>2</v>
      </c>
      <c r="C52" s="128">
        <v>87.4886</v>
      </c>
      <c r="D52" s="128">
        <v>87.5165</v>
      </c>
      <c r="E52" s="109">
        <f t="shared" si="4"/>
        <v>0.027899999999988268</v>
      </c>
      <c r="F52" s="223">
        <f t="shared" si="5"/>
        <v>105.95473188511421</v>
      </c>
      <c r="G52" s="110">
        <f t="shared" si="6"/>
        <v>263.31999999999994</v>
      </c>
      <c r="H52" s="108">
        <v>47</v>
      </c>
      <c r="I52" s="137">
        <v>790.31</v>
      </c>
      <c r="J52" s="137">
        <v>526.99</v>
      </c>
    </row>
    <row r="53" spans="1:10" ht="18.75" customHeight="1">
      <c r="A53" s="117"/>
      <c r="B53" s="119">
        <v>3</v>
      </c>
      <c r="C53" s="128">
        <v>85.8628</v>
      </c>
      <c r="D53" s="128">
        <v>85.8872</v>
      </c>
      <c r="E53" s="109">
        <f aca="true" t="shared" si="7" ref="E53:E64">D53-C53</f>
        <v>0.024400000000014188</v>
      </c>
      <c r="F53" s="223">
        <f aca="true" t="shared" si="8" ref="F53:F64">((10^6)*E53/G53)</f>
        <v>94.85305551241717</v>
      </c>
      <c r="G53" s="110">
        <f aca="true" t="shared" si="9" ref="G53:G64">I53-J53</f>
        <v>257.23999999999995</v>
      </c>
      <c r="H53" s="108">
        <v>48</v>
      </c>
      <c r="I53" s="137">
        <v>622.04</v>
      </c>
      <c r="J53" s="137">
        <v>364.8</v>
      </c>
    </row>
    <row r="54" spans="1:10" ht="18.75" customHeight="1">
      <c r="A54" s="117">
        <v>21108</v>
      </c>
      <c r="B54" s="119">
        <v>4</v>
      </c>
      <c r="C54" s="128">
        <v>85.0235</v>
      </c>
      <c r="D54" s="128">
        <v>85.0388</v>
      </c>
      <c r="E54" s="109">
        <f t="shared" si="7"/>
        <v>0.015299999999996317</v>
      </c>
      <c r="F54" s="223">
        <f t="shared" si="8"/>
        <v>48.494453248799736</v>
      </c>
      <c r="G54" s="110">
        <f t="shared" si="9"/>
        <v>315.5</v>
      </c>
      <c r="H54" s="108">
        <v>49</v>
      </c>
      <c r="I54" s="137">
        <v>830.5</v>
      </c>
      <c r="J54" s="137">
        <v>515</v>
      </c>
    </row>
    <row r="55" spans="1:10" ht="18.75" customHeight="1">
      <c r="A55" s="117"/>
      <c r="B55" s="119">
        <v>5</v>
      </c>
      <c r="C55" s="128">
        <v>85.04</v>
      </c>
      <c r="D55" s="128">
        <v>85.0538</v>
      </c>
      <c r="E55" s="109">
        <f t="shared" si="7"/>
        <v>0.013799999999989154</v>
      </c>
      <c r="F55" s="223">
        <f t="shared" si="8"/>
        <v>47.92665138566769</v>
      </c>
      <c r="G55" s="110">
        <f t="shared" si="9"/>
        <v>287.94</v>
      </c>
      <c r="H55" s="108">
        <v>50</v>
      </c>
      <c r="I55" s="137">
        <v>661.15</v>
      </c>
      <c r="J55" s="137">
        <v>373.21</v>
      </c>
    </row>
    <row r="56" spans="1:10" ht="18.75" customHeight="1">
      <c r="A56" s="117"/>
      <c r="B56" s="119">
        <v>6</v>
      </c>
      <c r="C56" s="128">
        <v>87.3962</v>
      </c>
      <c r="D56" s="128">
        <v>87.4102</v>
      </c>
      <c r="E56" s="109">
        <f t="shared" si="7"/>
        <v>0.014000000000010004</v>
      </c>
      <c r="F56" s="223">
        <f t="shared" si="8"/>
        <v>48.16458526855198</v>
      </c>
      <c r="G56" s="110">
        <f t="shared" si="9"/>
        <v>290.67</v>
      </c>
      <c r="H56" s="108">
        <v>51</v>
      </c>
      <c r="I56" s="137">
        <v>651</v>
      </c>
      <c r="J56" s="137">
        <v>360.33</v>
      </c>
    </row>
    <row r="57" spans="1:10" ht="18.75" customHeight="1">
      <c r="A57" s="117">
        <v>21117</v>
      </c>
      <c r="B57" s="119">
        <v>7</v>
      </c>
      <c r="C57" s="128">
        <v>86.456</v>
      </c>
      <c r="D57" s="128">
        <v>86.7129</v>
      </c>
      <c r="E57" s="109">
        <f t="shared" si="7"/>
        <v>0.2569000000000017</v>
      </c>
      <c r="F57" s="223">
        <f t="shared" si="8"/>
        <v>914.7231618301644</v>
      </c>
      <c r="G57" s="110">
        <f t="shared" si="9"/>
        <v>280.85</v>
      </c>
      <c r="H57" s="108">
        <v>52</v>
      </c>
      <c r="I57" s="137">
        <v>866.39</v>
      </c>
      <c r="J57" s="137">
        <v>585.54</v>
      </c>
    </row>
    <row r="58" spans="1:10" ht="18.75" customHeight="1">
      <c r="A58" s="117"/>
      <c r="B58" s="119">
        <v>8</v>
      </c>
      <c r="C58" s="128">
        <v>84.8069</v>
      </c>
      <c r="D58" s="128">
        <v>85.2227</v>
      </c>
      <c r="E58" s="109">
        <f t="shared" si="7"/>
        <v>0.4158000000000044</v>
      </c>
      <c r="F58" s="223">
        <f t="shared" si="8"/>
        <v>1231.8904986223574</v>
      </c>
      <c r="G58" s="110">
        <f t="shared" si="9"/>
        <v>337.53000000000003</v>
      </c>
      <c r="H58" s="108">
        <v>53</v>
      </c>
      <c r="I58" s="137">
        <v>695.69</v>
      </c>
      <c r="J58" s="137">
        <v>358.16</v>
      </c>
    </row>
    <row r="59" spans="1:10" ht="18.75" customHeight="1">
      <c r="A59" s="117"/>
      <c r="B59" s="119">
        <v>9</v>
      </c>
      <c r="C59" s="128">
        <v>87.6737</v>
      </c>
      <c r="D59" s="128">
        <v>87.9324</v>
      </c>
      <c r="E59" s="109">
        <f t="shared" si="7"/>
        <v>0.2587000000000046</v>
      </c>
      <c r="F59" s="223">
        <f t="shared" si="8"/>
        <v>806.1701464630867</v>
      </c>
      <c r="G59" s="110">
        <f t="shared" si="9"/>
        <v>320.9000000000001</v>
      </c>
      <c r="H59" s="108">
        <v>54</v>
      </c>
      <c r="I59" s="137">
        <v>884.69</v>
      </c>
      <c r="J59" s="137">
        <v>563.79</v>
      </c>
    </row>
    <row r="60" spans="1:10" ht="18.75" customHeight="1">
      <c r="A60" s="117">
        <v>21131</v>
      </c>
      <c r="B60" s="119">
        <v>1</v>
      </c>
      <c r="C60" s="128">
        <v>85.404</v>
      </c>
      <c r="D60" s="128">
        <v>85.4231</v>
      </c>
      <c r="E60" s="109">
        <f t="shared" si="7"/>
        <v>0.019100000000008777</v>
      </c>
      <c r="F60" s="223">
        <f t="shared" si="8"/>
        <v>59.05816146689581</v>
      </c>
      <c r="G60" s="110">
        <f t="shared" si="9"/>
        <v>323.41</v>
      </c>
      <c r="H60" s="108">
        <v>55</v>
      </c>
      <c r="I60" s="137">
        <v>808</v>
      </c>
      <c r="J60" s="137">
        <v>484.59</v>
      </c>
    </row>
    <row r="61" spans="1:10" ht="18.75" customHeight="1">
      <c r="A61" s="117"/>
      <c r="B61" s="119">
        <v>2</v>
      </c>
      <c r="C61" s="128">
        <v>87.47</v>
      </c>
      <c r="D61" s="128">
        <v>87.4836</v>
      </c>
      <c r="E61" s="109">
        <f t="shared" si="7"/>
        <v>0.013599999999996726</v>
      </c>
      <c r="F61" s="223">
        <f t="shared" si="8"/>
        <v>40.52805673926968</v>
      </c>
      <c r="G61" s="110">
        <f t="shared" si="9"/>
        <v>335.57</v>
      </c>
      <c r="H61" s="108">
        <v>56</v>
      </c>
      <c r="I61" s="137">
        <v>701.62</v>
      </c>
      <c r="J61" s="137">
        <v>366.05</v>
      </c>
    </row>
    <row r="62" spans="1:10" ht="18.75" customHeight="1">
      <c r="A62" s="117"/>
      <c r="B62" s="119">
        <v>3</v>
      </c>
      <c r="C62" s="128">
        <v>85.8558</v>
      </c>
      <c r="D62" s="128">
        <v>85.8688</v>
      </c>
      <c r="E62" s="109">
        <f t="shared" si="7"/>
        <v>0.012999999999991019</v>
      </c>
      <c r="F62" s="223">
        <f t="shared" si="8"/>
        <v>42.98941798938828</v>
      </c>
      <c r="G62" s="110">
        <f t="shared" si="9"/>
        <v>302.40000000000003</v>
      </c>
      <c r="H62" s="108">
        <v>57</v>
      </c>
      <c r="I62" s="137">
        <v>787.69</v>
      </c>
      <c r="J62" s="137">
        <v>485.29</v>
      </c>
    </row>
    <row r="63" spans="1:10" ht="18.75" customHeight="1">
      <c r="A63" s="117">
        <v>21135</v>
      </c>
      <c r="B63" s="119">
        <v>4</v>
      </c>
      <c r="C63" s="128">
        <v>85.018</v>
      </c>
      <c r="D63" s="128">
        <v>85.0334</v>
      </c>
      <c r="E63" s="109">
        <f t="shared" si="7"/>
        <v>0.015399999999999636</v>
      </c>
      <c r="F63" s="223">
        <f t="shared" si="8"/>
        <v>54.22153369480896</v>
      </c>
      <c r="G63" s="110">
        <f t="shared" si="9"/>
        <v>284.0199999999999</v>
      </c>
      <c r="H63" s="108">
        <v>58</v>
      </c>
      <c r="I63" s="137">
        <v>768.18</v>
      </c>
      <c r="J63" s="137">
        <v>484.16</v>
      </c>
    </row>
    <row r="64" spans="1:10" ht="18.75" customHeight="1">
      <c r="A64" s="117"/>
      <c r="B64" s="119">
        <v>5</v>
      </c>
      <c r="C64" s="128">
        <v>85.0334</v>
      </c>
      <c r="D64" s="128">
        <v>85.0481</v>
      </c>
      <c r="E64" s="109">
        <f t="shared" si="7"/>
        <v>0.01470000000000482</v>
      </c>
      <c r="F64" s="223">
        <f t="shared" si="8"/>
        <v>44.90880762534695</v>
      </c>
      <c r="G64" s="110">
        <f t="shared" si="9"/>
        <v>327.33000000000004</v>
      </c>
      <c r="H64" s="108">
        <v>59</v>
      </c>
      <c r="I64" s="137">
        <v>641.09</v>
      </c>
      <c r="J64" s="137">
        <v>313.76</v>
      </c>
    </row>
    <row r="65" spans="1:10" ht="18.75" customHeight="1">
      <c r="A65" s="117"/>
      <c r="B65" s="119">
        <v>6</v>
      </c>
      <c r="C65" s="128">
        <v>87.4094</v>
      </c>
      <c r="D65" s="128">
        <v>87.428</v>
      </c>
      <c r="E65" s="109">
        <f aca="true" t="shared" si="10" ref="E65:E128">D65-C65</f>
        <v>0.01859999999999218</v>
      </c>
      <c r="F65" s="223">
        <f aca="true" t="shared" si="11" ref="F65:F128">((10^6)*E65/G65)</f>
        <v>58.021648937805104</v>
      </c>
      <c r="G65" s="110">
        <f aca="true" t="shared" si="12" ref="G65:G128">I65-J65</f>
        <v>320.56999999999994</v>
      </c>
      <c r="H65" s="108">
        <v>60</v>
      </c>
      <c r="I65" s="137">
        <v>682.06</v>
      </c>
      <c r="J65" s="137">
        <v>361.49</v>
      </c>
    </row>
    <row r="66" spans="1:10" ht="18.75" customHeight="1">
      <c r="A66" s="117">
        <v>21150</v>
      </c>
      <c r="B66" s="119">
        <v>7</v>
      </c>
      <c r="C66" s="128">
        <v>86.443</v>
      </c>
      <c r="D66" s="128">
        <v>86.4454</v>
      </c>
      <c r="E66" s="109">
        <f t="shared" si="10"/>
        <v>0.0024000000000086175</v>
      </c>
      <c r="F66" s="223">
        <f t="shared" si="11"/>
        <v>7.2273918150047205</v>
      </c>
      <c r="G66" s="110">
        <f t="shared" si="12"/>
        <v>332.07</v>
      </c>
      <c r="H66" s="108">
        <v>61</v>
      </c>
      <c r="I66" s="137">
        <v>698.25</v>
      </c>
      <c r="J66" s="137">
        <v>366.18</v>
      </c>
    </row>
    <row r="67" spans="1:10" ht="18.75" customHeight="1">
      <c r="A67" s="117"/>
      <c r="B67" s="119">
        <v>8</v>
      </c>
      <c r="C67" s="128">
        <v>84.8114</v>
      </c>
      <c r="D67" s="128">
        <v>84.813</v>
      </c>
      <c r="E67" s="109">
        <f t="shared" si="10"/>
        <v>0.001599999999996271</v>
      </c>
      <c r="F67" s="223">
        <f t="shared" si="11"/>
        <v>5.295032597532088</v>
      </c>
      <c r="G67" s="110">
        <f t="shared" si="12"/>
        <v>302.17</v>
      </c>
      <c r="H67" s="108">
        <v>62</v>
      </c>
      <c r="I67" s="137">
        <v>675.85</v>
      </c>
      <c r="J67" s="137">
        <v>373.68</v>
      </c>
    </row>
    <row r="68" spans="1:10" ht="18.75" customHeight="1">
      <c r="A68" s="117"/>
      <c r="B68" s="119">
        <v>9</v>
      </c>
      <c r="C68" s="128">
        <v>87.636</v>
      </c>
      <c r="D68" s="128">
        <v>87.6375</v>
      </c>
      <c r="E68" s="109">
        <f t="shared" si="10"/>
        <v>0.0015000000000071623</v>
      </c>
      <c r="F68" s="223">
        <f t="shared" si="11"/>
        <v>5.642279480937228</v>
      </c>
      <c r="G68" s="110">
        <f t="shared" si="12"/>
        <v>265.85</v>
      </c>
      <c r="H68" s="108">
        <v>63</v>
      </c>
      <c r="I68" s="137">
        <v>824.64</v>
      </c>
      <c r="J68" s="137">
        <v>558.79</v>
      </c>
    </row>
    <row r="69" spans="1:10" ht="18.75" customHeight="1">
      <c r="A69" s="117">
        <v>21162</v>
      </c>
      <c r="B69" s="119">
        <v>10</v>
      </c>
      <c r="C69" s="128">
        <v>85.1055</v>
      </c>
      <c r="D69" s="128">
        <v>85.1086</v>
      </c>
      <c r="E69" s="109">
        <f t="shared" si="10"/>
        <v>0.0030999999999892225</v>
      </c>
      <c r="F69" s="223">
        <f t="shared" si="11"/>
        <v>11.77856301527118</v>
      </c>
      <c r="G69" s="110">
        <f t="shared" si="12"/>
        <v>263.19000000000005</v>
      </c>
      <c r="H69" s="108">
        <v>64</v>
      </c>
      <c r="I69" s="137">
        <v>786.62</v>
      </c>
      <c r="J69" s="137">
        <v>523.43</v>
      </c>
    </row>
    <row r="70" spans="1:10" ht="18.75" customHeight="1">
      <c r="A70" s="117"/>
      <c r="B70" s="119">
        <v>11</v>
      </c>
      <c r="C70" s="128">
        <v>86.1072</v>
      </c>
      <c r="D70" s="128">
        <v>86.1145</v>
      </c>
      <c r="E70" s="109">
        <f t="shared" si="10"/>
        <v>0.00730000000000075</v>
      </c>
      <c r="F70" s="223">
        <f t="shared" si="11"/>
        <v>24.594858663794177</v>
      </c>
      <c r="G70" s="110">
        <f t="shared" si="12"/>
        <v>296.81</v>
      </c>
      <c r="H70" s="108">
        <v>65</v>
      </c>
      <c r="I70" s="137">
        <v>650.64</v>
      </c>
      <c r="J70" s="137">
        <v>353.83</v>
      </c>
    </row>
    <row r="71" spans="1:10" ht="18.75" customHeight="1">
      <c r="A71" s="117"/>
      <c r="B71" s="119">
        <v>12</v>
      </c>
      <c r="C71" s="128">
        <v>84.808</v>
      </c>
      <c r="D71" s="128">
        <v>84.8096</v>
      </c>
      <c r="E71" s="109">
        <f t="shared" si="10"/>
        <v>0.001599999999996271</v>
      </c>
      <c r="F71" s="223">
        <f t="shared" si="11"/>
        <v>5.613247263528876</v>
      </c>
      <c r="G71" s="110">
        <f t="shared" si="12"/>
        <v>285.04</v>
      </c>
      <c r="H71" s="108">
        <v>66</v>
      </c>
      <c r="I71" s="137">
        <v>623.08</v>
      </c>
      <c r="J71" s="137">
        <v>338.04</v>
      </c>
    </row>
    <row r="72" spans="1:10" ht="18.75" customHeight="1">
      <c r="A72" s="117">
        <v>21172</v>
      </c>
      <c r="B72" s="119">
        <v>13</v>
      </c>
      <c r="C72" s="128">
        <v>86.729</v>
      </c>
      <c r="D72" s="128">
        <v>86.7336</v>
      </c>
      <c r="E72" s="109">
        <f t="shared" si="10"/>
        <v>0.004599999999996385</v>
      </c>
      <c r="F72" s="223">
        <f t="shared" si="11"/>
        <v>13.521855433717587</v>
      </c>
      <c r="G72" s="110">
        <f t="shared" si="12"/>
        <v>340.18999999999994</v>
      </c>
      <c r="H72" s="108">
        <v>67</v>
      </c>
      <c r="I72" s="137">
        <v>715.43</v>
      </c>
      <c r="J72" s="137">
        <v>375.24</v>
      </c>
    </row>
    <row r="73" spans="1:10" ht="18.75" customHeight="1">
      <c r="A73" s="117"/>
      <c r="B73" s="119">
        <v>14</v>
      </c>
      <c r="C73" s="128">
        <v>85.9558</v>
      </c>
      <c r="D73" s="128">
        <v>85.9643</v>
      </c>
      <c r="E73" s="109">
        <f t="shared" si="10"/>
        <v>0.008499999999997954</v>
      </c>
      <c r="F73" s="223">
        <f t="shared" si="11"/>
        <v>27.01414269822963</v>
      </c>
      <c r="G73" s="110">
        <f t="shared" si="12"/>
        <v>314.65000000000003</v>
      </c>
      <c r="H73" s="108">
        <v>68</v>
      </c>
      <c r="I73" s="137">
        <v>685.07</v>
      </c>
      <c r="J73" s="137">
        <v>370.42</v>
      </c>
    </row>
    <row r="74" spans="1:10" ht="18.75" customHeight="1">
      <c r="A74" s="117"/>
      <c r="B74" s="119">
        <v>15</v>
      </c>
      <c r="C74" s="128">
        <v>87.0047</v>
      </c>
      <c r="D74" s="128">
        <v>87.0114</v>
      </c>
      <c r="E74" s="109">
        <f t="shared" si="10"/>
        <v>0.006699999999995043</v>
      </c>
      <c r="F74" s="223">
        <f t="shared" si="11"/>
        <v>22.60687653944408</v>
      </c>
      <c r="G74" s="110">
        <f t="shared" si="12"/>
        <v>296.37000000000006</v>
      </c>
      <c r="H74" s="108">
        <v>69</v>
      </c>
      <c r="I74" s="137">
        <v>790.94</v>
      </c>
      <c r="J74" s="137">
        <v>494.57</v>
      </c>
    </row>
    <row r="75" spans="1:10" ht="18.75" customHeight="1">
      <c r="A75" s="117">
        <v>21179</v>
      </c>
      <c r="B75" s="119">
        <v>16</v>
      </c>
      <c r="C75" s="128">
        <v>86.1692</v>
      </c>
      <c r="D75" s="128">
        <v>86.18</v>
      </c>
      <c r="E75" s="109">
        <f t="shared" si="10"/>
        <v>0.010800000000003251</v>
      </c>
      <c r="F75" s="223">
        <f t="shared" si="11"/>
        <v>36.80856139873642</v>
      </c>
      <c r="G75" s="110">
        <f t="shared" si="12"/>
        <v>293.40999999999997</v>
      </c>
      <c r="H75" s="108">
        <v>70</v>
      </c>
      <c r="I75" s="137">
        <v>829.85</v>
      </c>
      <c r="J75" s="137">
        <v>536.44</v>
      </c>
    </row>
    <row r="76" spans="1:10" ht="18.75" customHeight="1">
      <c r="A76" s="117"/>
      <c r="B76" s="119">
        <v>17</v>
      </c>
      <c r="C76" s="128">
        <v>87.2453</v>
      </c>
      <c r="D76" s="128">
        <v>87.2556</v>
      </c>
      <c r="E76" s="109">
        <f t="shared" si="10"/>
        <v>0.010300000000000864</v>
      </c>
      <c r="F76" s="223">
        <f t="shared" si="11"/>
        <v>31.091523786527606</v>
      </c>
      <c r="G76" s="110">
        <f t="shared" si="12"/>
        <v>331.28</v>
      </c>
      <c r="H76" s="108">
        <v>71</v>
      </c>
      <c r="I76" s="137">
        <v>733.4</v>
      </c>
      <c r="J76" s="137">
        <v>402.12</v>
      </c>
    </row>
    <row r="77" spans="1:10" ht="18.75" customHeight="1">
      <c r="A77" s="117"/>
      <c r="B77" s="119">
        <v>18</v>
      </c>
      <c r="C77" s="128">
        <v>85.1425</v>
      </c>
      <c r="D77" s="128">
        <v>85.1535</v>
      </c>
      <c r="E77" s="109">
        <f t="shared" si="10"/>
        <v>0.01099999999999568</v>
      </c>
      <c r="F77" s="223">
        <f t="shared" si="11"/>
        <v>36.23665832124021</v>
      </c>
      <c r="G77" s="110">
        <f t="shared" si="12"/>
        <v>303.56</v>
      </c>
      <c r="H77" s="108">
        <v>72</v>
      </c>
      <c r="I77" s="137">
        <v>702.1</v>
      </c>
      <c r="J77" s="137">
        <v>398.54</v>
      </c>
    </row>
    <row r="78" spans="1:10" ht="18.75" customHeight="1">
      <c r="A78" s="117">
        <v>21192</v>
      </c>
      <c r="B78" s="119">
        <v>10</v>
      </c>
      <c r="C78" s="128">
        <v>85.0691</v>
      </c>
      <c r="D78" s="128">
        <v>85.0746</v>
      </c>
      <c r="E78" s="161">
        <f t="shared" si="10"/>
        <v>0.00549999999999784</v>
      </c>
      <c r="F78" s="224">
        <f t="shared" si="11"/>
        <v>19.729526132646413</v>
      </c>
      <c r="G78" s="162">
        <f t="shared" si="12"/>
        <v>278.77</v>
      </c>
      <c r="H78" s="163">
        <v>73</v>
      </c>
      <c r="I78" s="137">
        <v>864.31</v>
      </c>
      <c r="J78" s="137">
        <v>585.54</v>
      </c>
    </row>
    <row r="79" spans="1:10" ht="18.75" customHeight="1">
      <c r="A79" s="117"/>
      <c r="B79" s="119">
        <v>11</v>
      </c>
      <c r="C79" s="128">
        <v>86.0886</v>
      </c>
      <c r="D79" s="128">
        <v>86.0939</v>
      </c>
      <c r="E79" s="161">
        <f t="shared" si="10"/>
        <v>0.0053000000000054115</v>
      </c>
      <c r="F79" s="224">
        <f t="shared" si="11"/>
        <v>19.62090922554943</v>
      </c>
      <c r="G79" s="162">
        <f t="shared" si="12"/>
        <v>270.12</v>
      </c>
      <c r="H79" s="163">
        <v>74</v>
      </c>
      <c r="I79" s="137">
        <v>834.05</v>
      </c>
      <c r="J79" s="137">
        <v>563.93</v>
      </c>
    </row>
    <row r="80" spans="1:10" ht="18.75" customHeight="1">
      <c r="A80" s="117"/>
      <c r="B80" s="119">
        <v>12</v>
      </c>
      <c r="C80" s="128">
        <v>84.8301</v>
      </c>
      <c r="D80" s="128">
        <v>84.8312</v>
      </c>
      <c r="E80" s="161">
        <f t="shared" si="10"/>
        <v>0.0010999999999938836</v>
      </c>
      <c r="F80" s="224">
        <f t="shared" si="11"/>
        <v>4.133318303061976</v>
      </c>
      <c r="G80" s="162">
        <f t="shared" si="12"/>
        <v>266.13</v>
      </c>
      <c r="H80" s="163">
        <v>75</v>
      </c>
      <c r="I80" s="137">
        <v>805.96</v>
      </c>
      <c r="J80" s="137">
        <v>539.83</v>
      </c>
    </row>
    <row r="81" spans="1:10" ht="18.75" customHeight="1">
      <c r="A81" s="117">
        <v>21200</v>
      </c>
      <c r="B81" s="119">
        <v>13</v>
      </c>
      <c r="C81" s="128">
        <v>86.7312</v>
      </c>
      <c r="D81" s="128">
        <v>86.7312</v>
      </c>
      <c r="E81" s="161">
        <f t="shared" si="10"/>
        <v>0</v>
      </c>
      <c r="F81" s="224">
        <f t="shared" si="11"/>
        <v>0</v>
      </c>
      <c r="G81" s="162">
        <f t="shared" si="12"/>
        <v>307.61999999999995</v>
      </c>
      <c r="H81" s="163">
        <v>76</v>
      </c>
      <c r="I81" s="137">
        <v>640.66</v>
      </c>
      <c r="J81" s="137">
        <v>333.04</v>
      </c>
    </row>
    <row r="82" spans="1:10" ht="18.75" customHeight="1">
      <c r="A82" s="117"/>
      <c r="B82" s="119">
        <v>14</v>
      </c>
      <c r="C82" s="128">
        <v>85.9522</v>
      </c>
      <c r="D82" s="128">
        <v>85.9522</v>
      </c>
      <c r="E82" s="161">
        <f t="shared" si="10"/>
        <v>0</v>
      </c>
      <c r="F82" s="224">
        <f t="shared" si="11"/>
        <v>0</v>
      </c>
      <c r="G82" s="162">
        <f t="shared" si="12"/>
        <v>316.64</v>
      </c>
      <c r="H82" s="163">
        <v>77</v>
      </c>
      <c r="I82" s="137">
        <v>689.79</v>
      </c>
      <c r="J82" s="137">
        <v>373.15</v>
      </c>
    </row>
    <row r="83" spans="1:10" ht="18.75" customHeight="1">
      <c r="A83" s="117"/>
      <c r="B83" s="119">
        <v>15</v>
      </c>
      <c r="C83" s="128">
        <v>86.992</v>
      </c>
      <c r="D83" s="128">
        <v>86.992</v>
      </c>
      <c r="E83" s="161">
        <f t="shared" si="10"/>
        <v>0</v>
      </c>
      <c r="F83" s="224">
        <f t="shared" si="11"/>
        <v>0</v>
      </c>
      <c r="G83" s="162">
        <f t="shared" si="12"/>
        <v>302.03</v>
      </c>
      <c r="H83" s="163">
        <v>78</v>
      </c>
      <c r="I83" s="137">
        <v>833.51</v>
      </c>
      <c r="J83" s="137">
        <v>531.48</v>
      </c>
    </row>
    <row r="84" spans="1:10" ht="18.75" customHeight="1">
      <c r="A84" s="117">
        <v>21211</v>
      </c>
      <c r="B84" s="119">
        <v>16</v>
      </c>
      <c r="C84" s="128">
        <v>86.149</v>
      </c>
      <c r="D84" s="128">
        <v>86.149</v>
      </c>
      <c r="E84" s="161">
        <f t="shared" si="10"/>
        <v>0</v>
      </c>
      <c r="F84" s="224">
        <f t="shared" si="11"/>
        <v>0</v>
      </c>
      <c r="G84" s="162">
        <f t="shared" si="12"/>
        <v>297.79999999999995</v>
      </c>
      <c r="H84" s="163">
        <v>79</v>
      </c>
      <c r="I84" s="137">
        <v>839.91</v>
      </c>
      <c r="J84" s="137">
        <v>542.11</v>
      </c>
    </row>
    <row r="85" spans="1:10" ht="18.75" customHeight="1">
      <c r="A85" s="117"/>
      <c r="B85" s="119">
        <v>17</v>
      </c>
      <c r="C85" s="128">
        <v>87.2277</v>
      </c>
      <c r="D85" s="128">
        <v>87.2313</v>
      </c>
      <c r="E85" s="161">
        <f t="shared" si="10"/>
        <v>0.0036000000000058208</v>
      </c>
      <c r="F85" s="224">
        <f t="shared" si="11"/>
        <v>13.109500746534433</v>
      </c>
      <c r="G85" s="162">
        <f t="shared" si="12"/>
        <v>274.61</v>
      </c>
      <c r="H85" s="163">
        <v>80</v>
      </c>
      <c r="I85" s="137">
        <v>839.19</v>
      </c>
      <c r="J85" s="137">
        <v>564.58</v>
      </c>
    </row>
    <row r="86" spans="1:10" ht="18.75" customHeight="1">
      <c r="A86" s="117"/>
      <c r="B86" s="119">
        <v>18</v>
      </c>
      <c r="C86" s="128"/>
      <c r="D86" s="128">
        <v>85.1543</v>
      </c>
      <c r="E86" s="161">
        <f t="shared" si="10"/>
        <v>85.1543</v>
      </c>
      <c r="F86" s="224">
        <f t="shared" si="11"/>
        <v>302910.85657370515</v>
      </c>
      <c r="G86" s="162">
        <f t="shared" si="12"/>
        <v>281.12</v>
      </c>
      <c r="H86" s="163">
        <v>81</v>
      </c>
      <c r="I86" s="137">
        <v>856.36</v>
      </c>
      <c r="J86" s="137">
        <v>575.24</v>
      </c>
    </row>
    <row r="87" spans="1:10" ht="18.75" customHeight="1">
      <c r="A87" s="117">
        <v>21221</v>
      </c>
      <c r="B87" s="119">
        <v>19</v>
      </c>
      <c r="C87" s="128">
        <v>88.96</v>
      </c>
      <c r="D87" s="128">
        <v>88.9704</v>
      </c>
      <c r="E87" s="161">
        <f t="shared" si="10"/>
        <v>0.010400000000004184</v>
      </c>
      <c r="F87" s="224">
        <f t="shared" si="11"/>
        <v>38.273285982424404</v>
      </c>
      <c r="G87" s="162">
        <f t="shared" si="12"/>
        <v>271.73</v>
      </c>
      <c r="H87" s="163">
        <v>82</v>
      </c>
      <c r="I87" s="137">
        <v>825.77</v>
      </c>
      <c r="J87" s="137">
        <v>554.04</v>
      </c>
    </row>
    <row r="88" spans="1:10" ht="18.75" customHeight="1">
      <c r="A88" s="117"/>
      <c r="B88" s="119">
        <v>20</v>
      </c>
      <c r="C88" s="128">
        <v>84.667</v>
      </c>
      <c r="D88" s="128">
        <v>84.6873</v>
      </c>
      <c r="E88" s="161">
        <f t="shared" si="10"/>
        <v>0.02029999999999177</v>
      </c>
      <c r="F88" s="224">
        <f t="shared" si="11"/>
        <v>66.96575839543368</v>
      </c>
      <c r="G88" s="162">
        <f t="shared" si="12"/>
        <v>303.14000000000004</v>
      </c>
      <c r="H88" s="163">
        <v>83</v>
      </c>
      <c r="I88" s="137">
        <v>689.2</v>
      </c>
      <c r="J88" s="137">
        <v>386.06</v>
      </c>
    </row>
    <row r="89" spans="1:10" ht="18.75" customHeight="1">
      <c r="A89" s="117"/>
      <c r="B89" s="119">
        <v>21</v>
      </c>
      <c r="C89" s="128">
        <v>86.3466</v>
      </c>
      <c r="D89" s="128">
        <v>86.3596</v>
      </c>
      <c r="E89" s="161">
        <f t="shared" si="10"/>
        <v>0.01300000000000523</v>
      </c>
      <c r="F89" s="224">
        <f t="shared" si="11"/>
        <v>43.08059384943409</v>
      </c>
      <c r="G89" s="162">
        <f t="shared" si="12"/>
        <v>301.76</v>
      </c>
      <c r="H89" s="163">
        <v>84</v>
      </c>
      <c r="I89" s="137">
        <v>661.25</v>
      </c>
      <c r="J89" s="137">
        <v>359.49</v>
      </c>
    </row>
    <row r="90" spans="1:10" ht="18.75" customHeight="1">
      <c r="A90" s="117">
        <v>21232</v>
      </c>
      <c r="B90" s="119">
        <v>22</v>
      </c>
      <c r="C90" s="128">
        <v>85.122</v>
      </c>
      <c r="D90" s="128">
        <v>85.1359</v>
      </c>
      <c r="E90" s="161">
        <f t="shared" si="10"/>
        <v>0.013900000000006685</v>
      </c>
      <c r="F90" s="224">
        <f t="shared" si="11"/>
        <v>48.63711116556452</v>
      </c>
      <c r="G90" s="162">
        <f t="shared" si="12"/>
        <v>285.79</v>
      </c>
      <c r="H90" s="163">
        <v>85</v>
      </c>
      <c r="I90" s="137">
        <v>783.85</v>
      </c>
      <c r="J90" s="137">
        <v>498.06</v>
      </c>
    </row>
    <row r="91" spans="1:10" ht="18.75" customHeight="1">
      <c r="A91" s="117"/>
      <c r="B91" s="119">
        <v>23</v>
      </c>
      <c r="C91" s="128">
        <v>87.6745</v>
      </c>
      <c r="D91" s="128">
        <v>87.689</v>
      </c>
      <c r="E91" s="161">
        <f t="shared" si="10"/>
        <v>0.014499999999998181</v>
      </c>
      <c r="F91" s="224">
        <f t="shared" si="11"/>
        <v>45.97919837645287</v>
      </c>
      <c r="G91" s="162">
        <f t="shared" si="12"/>
        <v>315.36000000000007</v>
      </c>
      <c r="H91" s="163">
        <v>86</v>
      </c>
      <c r="I91" s="137">
        <v>615.7</v>
      </c>
      <c r="J91" s="137">
        <v>300.34</v>
      </c>
    </row>
    <row r="92" spans="1:10" ht="18.75" customHeight="1">
      <c r="A92" s="117"/>
      <c r="B92" s="119">
        <v>24</v>
      </c>
      <c r="C92" s="128">
        <v>88.0585</v>
      </c>
      <c r="D92" s="128">
        <v>88.0681</v>
      </c>
      <c r="E92" s="161">
        <f t="shared" si="10"/>
        <v>0.009600000000006048</v>
      </c>
      <c r="F92" s="224">
        <f t="shared" si="11"/>
        <v>32.630863358280244</v>
      </c>
      <c r="G92" s="162">
        <f t="shared" si="12"/>
        <v>294.2</v>
      </c>
      <c r="H92" s="163">
        <v>87</v>
      </c>
      <c r="I92" s="137">
        <v>794.04</v>
      </c>
      <c r="J92" s="137">
        <v>499.84</v>
      </c>
    </row>
    <row r="93" spans="1:10" ht="18.75" customHeight="1">
      <c r="A93" s="117">
        <v>21260</v>
      </c>
      <c r="B93" s="119">
        <v>7</v>
      </c>
      <c r="C93" s="128">
        <v>86.4236</v>
      </c>
      <c r="D93" s="128">
        <v>86.4275</v>
      </c>
      <c r="E93" s="161">
        <f t="shared" si="10"/>
        <v>0.003900000000001569</v>
      </c>
      <c r="F93" s="224">
        <f t="shared" si="11"/>
        <v>11.966126656853119</v>
      </c>
      <c r="G93" s="162">
        <f t="shared" si="12"/>
        <v>325.92</v>
      </c>
      <c r="H93" s="163">
        <v>88</v>
      </c>
      <c r="I93" s="137">
        <v>813.49</v>
      </c>
      <c r="J93" s="137">
        <v>487.57</v>
      </c>
    </row>
    <row r="94" spans="1:10" ht="18.75" customHeight="1">
      <c r="A94" s="117"/>
      <c r="B94" s="119">
        <v>8</v>
      </c>
      <c r="C94" s="128">
        <v>84.8095</v>
      </c>
      <c r="D94" s="128">
        <v>84.8135</v>
      </c>
      <c r="E94" s="161">
        <f t="shared" si="10"/>
        <v>0.0040000000000048885</v>
      </c>
      <c r="F94" s="224">
        <f t="shared" si="11"/>
        <v>13.880213755308798</v>
      </c>
      <c r="G94" s="162">
        <f t="shared" si="12"/>
        <v>288.17999999999995</v>
      </c>
      <c r="H94" s="163">
        <v>89</v>
      </c>
      <c r="I94" s="137">
        <v>853.05</v>
      </c>
      <c r="J94" s="137">
        <v>564.87</v>
      </c>
    </row>
    <row r="95" spans="1:10" ht="18.75" customHeight="1">
      <c r="A95" s="117"/>
      <c r="B95" s="119">
        <v>9</v>
      </c>
      <c r="C95" s="128">
        <v>87.6544</v>
      </c>
      <c r="D95" s="128">
        <v>87.6568</v>
      </c>
      <c r="E95" s="161">
        <f t="shared" si="10"/>
        <v>0.0024000000000086175</v>
      </c>
      <c r="F95" s="224">
        <f t="shared" si="11"/>
        <v>6.836827711966208</v>
      </c>
      <c r="G95" s="162">
        <f t="shared" si="12"/>
        <v>351.03999999999996</v>
      </c>
      <c r="H95" s="163">
        <v>90</v>
      </c>
      <c r="I95" s="137">
        <v>698.17</v>
      </c>
      <c r="J95" s="137">
        <v>347.13</v>
      </c>
    </row>
    <row r="96" spans="1:10" ht="18.75" customHeight="1">
      <c r="A96" s="117">
        <v>21275</v>
      </c>
      <c r="B96" s="119">
        <v>10</v>
      </c>
      <c r="C96" s="128">
        <v>85.103</v>
      </c>
      <c r="D96" s="128">
        <v>85.1054</v>
      </c>
      <c r="E96" s="161">
        <f t="shared" si="10"/>
        <v>0.0024000000000086175</v>
      </c>
      <c r="F96" s="224">
        <f t="shared" si="11"/>
        <v>7.792713812613213</v>
      </c>
      <c r="G96" s="162">
        <f t="shared" si="12"/>
        <v>307.98</v>
      </c>
      <c r="H96" s="163">
        <v>91</v>
      </c>
      <c r="I96" s="137">
        <v>815.22</v>
      </c>
      <c r="J96" s="137">
        <v>507.24</v>
      </c>
    </row>
    <row r="97" spans="1:10" ht="18.75" customHeight="1">
      <c r="A97" s="117"/>
      <c r="B97" s="119">
        <v>11</v>
      </c>
      <c r="C97" s="128">
        <v>86.1117</v>
      </c>
      <c r="D97" s="128">
        <v>86.1174</v>
      </c>
      <c r="E97" s="161">
        <f t="shared" si="10"/>
        <v>0.005700000000004479</v>
      </c>
      <c r="F97" s="224">
        <f t="shared" si="11"/>
        <v>17.59422168720708</v>
      </c>
      <c r="G97" s="162">
        <f t="shared" si="12"/>
        <v>323.97</v>
      </c>
      <c r="H97" s="163">
        <v>92</v>
      </c>
      <c r="I97" s="137">
        <v>644.1</v>
      </c>
      <c r="J97" s="137">
        <v>320.13</v>
      </c>
    </row>
    <row r="98" spans="1:10" ht="18.75" customHeight="1">
      <c r="A98" s="164"/>
      <c r="B98" s="165">
        <v>12</v>
      </c>
      <c r="C98" s="166">
        <v>84.8405</v>
      </c>
      <c r="D98" s="166">
        <v>84.8435</v>
      </c>
      <c r="E98" s="167">
        <f t="shared" si="10"/>
        <v>0.0030000000000001137</v>
      </c>
      <c r="F98" s="225">
        <f t="shared" si="11"/>
        <v>9.622786759045782</v>
      </c>
      <c r="G98" s="168">
        <f t="shared" si="12"/>
        <v>311.76000000000005</v>
      </c>
      <c r="H98" s="169">
        <v>93</v>
      </c>
      <c r="I98" s="170">
        <v>747.97</v>
      </c>
      <c r="J98" s="170">
        <v>436.21</v>
      </c>
    </row>
    <row r="99" spans="1:10" ht="18.75" customHeight="1">
      <c r="A99" s="171">
        <v>21282</v>
      </c>
      <c r="B99" s="172">
        <v>1</v>
      </c>
      <c r="C99" s="173">
        <v>85.3953</v>
      </c>
      <c r="D99" s="173">
        <v>85.4337</v>
      </c>
      <c r="E99" s="174">
        <f t="shared" si="10"/>
        <v>0.03839999999999577</v>
      </c>
      <c r="F99" s="226">
        <f t="shared" si="11"/>
        <v>139.05989715360244</v>
      </c>
      <c r="G99" s="175">
        <f t="shared" si="12"/>
        <v>276.14</v>
      </c>
      <c r="H99" s="172">
        <v>1</v>
      </c>
      <c r="I99" s="176">
        <v>857.27</v>
      </c>
      <c r="J99" s="176">
        <v>581.13</v>
      </c>
    </row>
    <row r="100" spans="1:10" ht="18.75" customHeight="1">
      <c r="A100" s="117"/>
      <c r="B100" s="119">
        <v>2</v>
      </c>
      <c r="C100" s="128">
        <v>87.4627</v>
      </c>
      <c r="D100" s="128">
        <v>87.4876</v>
      </c>
      <c r="E100" s="161">
        <f t="shared" si="10"/>
        <v>0.024900000000002365</v>
      </c>
      <c r="F100" s="224">
        <f t="shared" si="11"/>
        <v>86.19794371171241</v>
      </c>
      <c r="G100" s="162">
        <f t="shared" si="12"/>
        <v>288.87</v>
      </c>
      <c r="H100" s="119">
        <v>2</v>
      </c>
      <c r="I100" s="137">
        <v>846.67</v>
      </c>
      <c r="J100" s="137">
        <v>557.8</v>
      </c>
    </row>
    <row r="101" spans="1:10" ht="18.75" customHeight="1">
      <c r="A101" s="117"/>
      <c r="B101" s="119">
        <v>3</v>
      </c>
      <c r="C101" s="128">
        <v>85.8504</v>
      </c>
      <c r="D101" s="128">
        <v>85.8676</v>
      </c>
      <c r="E101" s="161">
        <f t="shared" si="10"/>
        <v>0.017200000000002547</v>
      </c>
      <c r="F101" s="224">
        <f t="shared" si="11"/>
        <v>46.095299351456674</v>
      </c>
      <c r="G101" s="162">
        <f t="shared" si="12"/>
        <v>373.14000000000004</v>
      </c>
      <c r="H101" s="172">
        <v>3</v>
      </c>
      <c r="I101" s="137">
        <v>739.72</v>
      </c>
      <c r="J101" s="137">
        <v>366.58</v>
      </c>
    </row>
    <row r="102" spans="1:10" ht="18.75" customHeight="1">
      <c r="A102" s="117">
        <v>21298</v>
      </c>
      <c r="B102" s="119">
        <v>4</v>
      </c>
      <c r="C102" s="128">
        <v>85.0339</v>
      </c>
      <c r="D102" s="128">
        <v>85.0346</v>
      </c>
      <c r="E102" s="161">
        <f t="shared" si="10"/>
        <v>0.0006999999999948159</v>
      </c>
      <c r="F102" s="224">
        <f t="shared" si="11"/>
        <v>2.2056275010077067</v>
      </c>
      <c r="G102" s="162">
        <f t="shared" si="12"/>
        <v>317.37</v>
      </c>
      <c r="H102" s="119">
        <v>4</v>
      </c>
      <c r="I102" s="137">
        <v>629.59</v>
      </c>
      <c r="J102" s="137">
        <v>312.22</v>
      </c>
    </row>
    <row r="103" spans="1:10" ht="18.75" customHeight="1">
      <c r="A103" s="117"/>
      <c r="B103" s="119">
        <v>5</v>
      </c>
      <c r="C103" s="128">
        <v>85.0257</v>
      </c>
      <c r="D103" s="128">
        <v>85.0342</v>
      </c>
      <c r="E103" s="161">
        <f t="shared" si="10"/>
        <v>0.008499999999997954</v>
      </c>
      <c r="F103" s="224">
        <f t="shared" si="11"/>
        <v>25.638705396187238</v>
      </c>
      <c r="G103" s="162">
        <f t="shared" si="12"/>
        <v>331.53</v>
      </c>
      <c r="H103" s="172">
        <v>5</v>
      </c>
      <c r="I103" s="137">
        <v>646.26</v>
      </c>
      <c r="J103" s="137">
        <v>314.73</v>
      </c>
    </row>
    <row r="104" spans="1:10" ht="18.75" customHeight="1">
      <c r="A104" s="117"/>
      <c r="B104" s="119">
        <v>6</v>
      </c>
      <c r="C104" s="128">
        <v>87.3842</v>
      </c>
      <c r="D104" s="128">
        <v>87.4001</v>
      </c>
      <c r="E104" s="161">
        <f t="shared" si="10"/>
        <v>0.015899999999987813</v>
      </c>
      <c r="F104" s="224">
        <f t="shared" si="11"/>
        <v>51.481301602680304</v>
      </c>
      <c r="G104" s="162">
        <f t="shared" si="12"/>
        <v>308.85</v>
      </c>
      <c r="H104" s="119">
        <v>6</v>
      </c>
      <c r="I104" s="137">
        <v>703.96</v>
      </c>
      <c r="J104" s="137">
        <v>395.11</v>
      </c>
    </row>
    <row r="105" spans="1:10" ht="18.75" customHeight="1">
      <c r="A105" s="117">
        <v>21313</v>
      </c>
      <c r="B105" s="119">
        <v>10</v>
      </c>
      <c r="C105" s="128">
        <v>85.0697</v>
      </c>
      <c r="D105" s="128">
        <v>85.0827</v>
      </c>
      <c r="E105" s="161">
        <f t="shared" si="10"/>
        <v>0.01300000000000523</v>
      </c>
      <c r="F105" s="224">
        <f t="shared" si="11"/>
        <v>46.97889563459536</v>
      </c>
      <c r="G105" s="162">
        <f t="shared" si="12"/>
        <v>276.72</v>
      </c>
      <c r="H105" s="172">
        <v>7</v>
      </c>
      <c r="I105" s="137">
        <v>851.88</v>
      </c>
      <c r="J105" s="137">
        <v>575.16</v>
      </c>
    </row>
    <row r="106" spans="1:10" ht="18.75" customHeight="1">
      <c r="A106" s="117"/>
      <c r="B106" s="119">
        <v>11</v>
      </c>
      <c r="C106" s="128">
        <v>86.0785</v>
      </c>
      <c r="D106" s="128">
        <v>86.0911</v>
      </c>
      <c r="E106" s="161">
        <f t="shared" si="10"/>
        <v>0.012599999999991951</v>
      </c>
      <c r="F106" s="224">
        <f t="shared" si="11"/>
        <v>34.214027751356205</v>
      </c>
      <c r="G106" s="162">
        <f t="shared" si="12"/>
        <v>368.27000000000004</v>
      </c>
      <c r="H106" s="119">
        <v>8</v>
      </c>
      <c r="I106" s="137">
        <v>689.58</v>
      </c>
      <c r="J106" s="137">
        <v>321.31</v>
      </c>
    </row>
    <row r="107" spans="1:10" ht="18.75" customHeight="1">
      <c r="A107" s="117"/>
      <c r="B107" s="119">
        <v>12</v>
      </c>
      <c r="C107" s="128">
        <v>84.832</v>
      </c>
      <c r="D107" s="128">
        <v>84.8519</v>
      </c>
      <c r="E107" s="161">
        <f t="shared" si="10"/>
        <v>0.019900000000006912</v>
      </c>
      <c r="F107" s="224">
        <f t="shared" si="11"/>
        <v>58.28427496121287</v>
      </c>
      <c r="G107" s="162">
        <f t="shared" si="12"/>
        <v>341.43</v>
      </c>
      <c r="H107" s="172">
        <v>9</v>
      </c>
      <c r="I107" s="137">
        <v>712.87</v>
      </c>
      <c r="J107" s="137">
        <v>371.44</v>
      </c>
    </row>
    <row r="108" spans="1:10" ht="18.75" customHeight="1">
      <c r="A108" s="117">
        <v>21324</v>
      </c>
      <c r="B108" s="119">
        <v>13</v>
      </c>
      <c r="C108" s="128">
        <v>86.7123</v>
      </c>
      <c r="D108" s="128">
        <v>86.7271</v>
      </c>
      <c r="E108" s="161">
        <f t="shared" si="10"/>
        <v>0.014799999999993929</v>
      </c>
      <c r="F108" s="224">
        <f t="shared" si="11"/>
        <v>42.065770400460245</v>
      </c>
      <c r="G108" s="162">
        <f t="shared" si="12"/>
        <v>351.83</v>
      </c>
      <c r="H108" s="119">
        <v>10</v>
      </c>
      <c r="I108" s="137">
        <v>711.29</v>
      </c>
      <c r="J108" s="137">
        <v>359.46</v>
      </c>
    </row>
    <row r="109" spans="1:10" ht="18.75" customHeight="1">
      <c r="A109" s="117"/>
      <c r="B109" s="119">
        <v>14</v>
      </c>
      <c r="C109" s="128">
        <v>85.944</v>
      </c>
      <c r="D109" s="128">
        <v>85.9665</v>
      </c>
      <c r="E109" s="161">
        <f t="shared" si="10"/>
        <v>0.022499999999993747</v>
      </c>
      <c r="F109" s="224">
        <f t="shared" si="11"/>
        <v>83.33024702786466</v>
      </c>
      <c r="G109" s="162">
        <f t="shared" si="12"/>
        <v>270.0100000000001</v>
      </c>
      <c r="H109" s="172">
        <v>11</v>
      </c>
      <c r="I109" s="137">
        <v>834.94</v>
      </c>
      <c r="J109" s="137">
        <v>564.93</v>
      </c>
    </row>
    <row r="110" spans="1:10" ht="18.75" customHeight="1">
      <c r="A110" s="117"/>
      <c r="B110" s="119">
        <v>15</v>
      </c>
      <c r="C110" s="128">
        <v>86.9972</v>
      </c>
      <c r="D110" s="128">
        <v>87.0062</v>
      </c>
      <c r="E110" s="161">
        <f t="shared" si="10"/>
        <v>0.009000000000000341</v>
      </c>
      <c r="F110" s="224">
        <f t="shared" si="11"/>
        <v>33.048140124115385</v>
      </c>
      <c r="G110" s="162">
        <f t="shared" si="12"/>
        <v>272.33</v>
      </c>
      <c r="H110" s="119">
        <v>12</v>
      </c>
      <c r="I110" s="137">
        <v>781.27</v>
      </c>
      <c r="J110" s="137">
        <v>508.94</v>
      </c>
    </row>
    <row r="111" spans="1:10" ht="18.75" customHeight="1">
      <c r="A111" s="117">
        <v>21334</v>
      </c>
      <c r="B111" s="119">
        <v>16</v>
      </c>
      <c r="C111" s="128">
        <v>86.1214</v>
      </c>
      <c r="D111" s="128">
        <v>86.1258</v>
      </c>
      <c r="E111" s="161">
        <f t="shared" si="10"/>
        <v>0.004400000000003956</v>
      </c>
      <c r="F111" s="224">
        <f t="shared" si="11"/>
        <v>12.519918051456738</v>
      </c>
      <c r="G111" s="162">
        <f t="shared" si="12"/>
        <v>351.44</v>
      </c>
      <c r="H111" s="172">
        <v>13</v>
      </c>
      <c r="I111" s="137">
        <v>721.03</v>
      </c>
      <c r="J111" s="137">
        <v>369.59</v>
      </c>
    </row>
    <row r="112" spans="1:10" ht="18.75" customHeight="1">
      <c r="A112" s="117"/>
      <c r="B112" s="119">
        <v>17</v>
      </c>
      <c r="C112" s="128">
        <v>87.2384</v>
      </c>
      <c r="D112" s="128">
        <v>87.2519</v>
      </c>
      <c r="E112" s="161">
        <f t="shared" si="10"/>
        <v>0.013500000000007617</v>
      </c>
      <c r="F112" s="224">
        <f t="shared" si="11"/>
        <v>48.109475784924335</v>
      </c>
      <c r="G112" s="162">
        <f t="shared" si="12"/>
        <v>280.61</v>
      </c>
      <c r="H112" s="119">
        <v>14</v>
      </c>
      <c r="I112" s="137">
        <v>819.21</v>
      </c>
      <c r="J112" s="137">
        <v>538.6</v>
      </c>
    </row>
    <row r="113" spans="1:10" ht="23.25">
      <c r="A113" s="117"/>
      <c r="B113" s="119">
        <v>18</v>
      </c>
      <c r="C113" s="128">
        <v>85.139</v>
      </c>
      <c r="D113" s="128">
        <v>85.1425</v>
      </c>
      <c r="E113" s="161">
        <f t="shared" si="10"/>
        <v>0.003500000000002501</v>
      </c>
      <c r="F113" s="224">
        <f t="shared" si="11"/>
        <v>11.475409836073775</v>
      </c>
      <c r="G113" s="162">
        <f t="shared" si="12"/>
        <v>305</v>
      </c>
      <c r="H113" s="119">
        <v>15</v>
      </c>
      <c r="I113" s="137">
        <v>780.72</v>
      </c>
      <c r="J113" s="137">
        <v>475.72</v>
      </c>
    </row>
    <row r="114" spans="1:10" ht="23.25">
      <c r="A114" s="117">
        <v>21345</v>
      </c>
      <c r="B114" s="119">
        <v>28</v>
      </c>
      <c r="C114" s="128">
        <v>87.2628</v>
      </c>
      <c r="D114" s="128">
        <v>87.2653</v>
      </c>
      <c r="E114" s="161">
        <f t="shared" si="10"/>
        <v>0.0024999999999977263</v>
      </c>
      <c r="F114" s="224">
        <f>((10^6)*E114/G114)</f>
        <v>7.90638836178914</v>
      </c>
      <c r="G114" s="162">
        <f t="shared" si="12"/>
        <v>316.20000000000005</v>
      </c>
      <c r="H114" s="119">
        <v>16</v>
      </c>
      <c r="I114" s="137">
        <v>781.47</v>
      </c>
      <c r="J114" s="137">
        <v>465.27</v>
      </c>
    </row>
    <row r="115" spans="1:10" ht="23.25">
      <c r="A115" s="117"/>
      <c r="B115" s="119">
        <v>29</v>
      </c>
      <c r="C115" s="128">
        <v>85.2978</v>
      </c>
      <c r="D115" s="128">
        <v>85.3018</v>
      </c>
      <c r="E115" s="161">
        <f t="shared" si="10"/>
        <v>0.0040000000000048885</v>
      </c>
      <c r="F115" s="224">
        <f t="shared" si="11"/>
        <v>12.965544066658742</v>
      </c>
      <c r="G115" s="162">
        <f t="shared" si="12"/>
        <v>308.51</v>
      </c>
      <c r="H115" s="119">
        <v>17</v>
      </c>
      <c r="I115" s="137">
        <v>709.64</v>
      </c>
      <c r="J115" s="137">
        <v>401.13</v>
      </c>
    </row>
    <row r="116" spans="1:10" ht="23.25">
      <c r="A116" s="117"/>
      <c r="B116" s="119">
        <v>30</v>
      </c>
      <c r="C116" s="128">
        <v>84.999</v>
      </c>
      <c r="D116" s="128">
        <v>85.0027</v>
      </c>
      <c r="E116" s="161">
        <f t="shared" si="10"/>
        <v>0.0037000000000091404</v>
      </c>
      <c r="F116" s="224">
        <f t="shared" si="11"/>
        <v>12.337445815302237</v>
      </c>
      <c r="G116" s="162">
        <f t="shared" si="12"/>
        <v>299.9</v>
      </c>
      <c r="H116" s="119">
        <v>18</v>
      </c>
      <c r="I116" s="137">
        <v>852.89</v>
      </c>
      <c r="J116" s="137">
        <v>552.99</v>
      </c>
    </row>
    <row r="117" spans="1:10" ht="23.25">
      <c r="A117" s="117">
        <v>21352</v>
      </c>
      <c r="B117" s="119">
        <v>31</v>
      </c>
      <c r="C117" s="128">
        <v>84.8972</v>
      </c>
      <c r="D117" s="128">
        <v>84.9045</v>
      </c>
      <c r="E117" s="161">
        <f t="shared" si="10"/>
        <v>0.00730000000000075</v>
      </c>
      <c r="F117" s="224">
        <f t="shared" si="11"/>
        <v>24.343882349020408</v>
      </c>
      <c r="G117" s="162">
        <f t="shared" si="12"/>
        <v>299.87</v>
      </c>
      <c r="H117" s="119">
        <v>19</v>
      </c>
      <c r="I117" s="137">
        <v>840.95</v>
      </c>
      <c r="J117" s="137">
        <v>541.08</v>
      </c>
    </row>
    <row r="118" spans="1:10" ht="23.25">
      <c r="A118" s="117"/>
      <c r="B118" s="119">
        <v>32</v>
      </c>
      <c r="C118" s="128">
        <v>85.0296</v>
      </c>
      <c r="D118" s="128">
        <v>85.0378</v>
      </c>
      <c r="E118" s="161">
        <f t="shared" si="10"/>
        <v>0.008200000000002206</v>
      </c>
      <c r="F118" s="224">
        <f t="shared" si="11"/>
        <v>29.24602325416293</v>
      </c>
      <c r="G118" s="162">
        <f t="shared" si="12"/>
        <v>280.38000000000005</v>
      </c>
      <c r="H118" s="119">
        <v>20</v>
      </c>
      <c r="I118" s="137">
        <v>784.59</v>
      </c>
      <c r="J118" s="137">
        <v>504.21</v>
      </c>
    </row>
    <row r="119" spans="1:10" ht="23.25">
      <c r="A119" s="117"/>
      <c r="B119" s="119">
        <v>33</v>
      </c>
      <c r="C119" s="128">
        <v>85.9986</v>
      </c>
      <c r="D119" s="128">
        <v>86.0034</v>
      </c>
      <c r="E119" s="161">
        <f t="shared" si="10"/>
        <v>0.004800000000003024</v>
      </c>
      <c r="F119" s="224">
        <f t="shared" si="11"/>
        <v>15.937313234620575</v>
      </c>
      <c r="G119" s="162">
        <f t="shared" si="12"/>
        <v>301.17999999999995</v>
      </c>
      <c r="H119" s="119">
        <v>21</v>
      </c>
      <c r="I119" s="137">
        <v>732.9</v>
      </c>
      <c r="J119" s="137">
        <v>431.72</v>
      </c>
    </row>
    <row r="120" spans="1:10" ht="23.25">
      <c r="A120" s="117">
        <v>21359</v>
      </c>
      <c r="B120" s="119">
        <v>34</v>
      </c>
      <c r="C120" s="128">
        <v>83.7305</v>
      </c>
      <c r="D120" s="128">
        <v>83.7386</v>
      </c>
      <c r="E120" s="161">
        <f t="shared" si="10"/>
        <v>0.008099999999998886</v>
      </c>
      <c r="F120" s="224">
        <f t="shared" si="11"/>
        <v>27.509849205267244</v>
      </c>
      <c r="G120" s="162">
        <f t="shared" si="12"/>
        <v>294.43999999999994</v>
      </c>
      <c r="H120" s="119">
        <v>22</v>
      </c>
      <c r="I120" s="137">
        <v>820.53</v>
      </c>
      <c r="J120" s="137">
        <v>526.09</v>
      </c>
    </row>
    <row r="121" spans="1:10" ht="23.25">
      <c r="A121" s="117"/>
      <c r="B121" s="119">
        <v>35</v>
      </c>
      <c r="C121" s="128">
        <v>85.0175</v>
      </c>
      <c r="D121" s="128">
        <v>85.0203</v>
      </c>
      <c r="E121" s="161">
        <f t="shared" si="10"/>
        <v>0.0028000000000076852</v>
      </c>
      <c r="F121" s="224">
        <f t="shared" si="11"/>
        <v>10.127314814842611</v>
      </c>
      <c r="G121" s="162">
        <f t="shared" si="12"/>
        <v>276.48</v>
      </c>
      <c r="H121" s="119">
        <v>23</v>
      </c>
      <c r="I121" s="137">
        <v>836.49</v>
      </c>
      <c r="J121" s="137">
        <v>560.01</v>
      </c>
    </row>
    <row r="122" spans="1:10" ht="23.25">
      <c r="A122" s="117"/>
      <c r="B122" s="119">
        <v>36</v>
      </c>
      <c r="C122" s="128">
        <v>84.5745</v>
      </c>
      <c r="D122" s="128">
        <v>84.5776</v>
      </c>
      <c r="E122" s="161">
        <f t="shared" si="10"/>
        <v>0.0031000000000034333</v>
      </c>
      <c r="F122" s="224">
        <f t="shared" si="11"/>
        <v>10.876048135296053</v>
      </c>
      <c r="G122" s="162">
        <f t="shared" si="12"/>
        <v>285.03</v>
      </c>
      <c r="H122" s="119">
        <v>24</v>
      </c>
      <c r="I122" s="137">
        <v>763.92</v>
      </c>
      <c r="J122" s="137">
        <v>478.89</v>
      </c>
    </row>
    <row r="123" spans="1:10" ht="23.25">
      <c r="A123" s="117">
        <v>21372</v>
      </c>
      <c r="B123" s="119">
        <v>10</v>
      </c>
      <c r="C123" s="128">
        <v>85.054</v>
      </c>
      <c r="D123" s="128">
        <v>85.0779</v>
      </c>
      <c r="E123" s="161">
        <f t="shared" si="10"/>
        <v>0.02389999999999759</v>
      </c>
      <c r="F123" s="224">
        <f t="shared" si="11"/>
        <v>68.90586708951302</v>
      </c>
      <c r="G123" s="162">
        <f t="shared" si="12"/>
        <v>346.84999999999997</v>
      </c>
      <c r="H123" s="119">
        <v>25</v>
      </c>
      <c r="I123" s="137">
        <v>785.89</v>
      </c>
      <c r="J123" s="137">
        <v>439.04</v>
      </c>
    </row>
    <row r="124" spans="1:10" ht="23.25">
      <c r="A124" s="117"/>
      <c r="B124" s="119">
        <v>11</v>
      </c>
      <c r="C124" s="128">
        <v>86.0737</v>
      </c>
      <c r="D124" s="128">
        <v>86.084</v>
      </c>
      <c r="E124" s="161">
        <f t="shared" si="10"/>
        <v>0.010300000000000864</v>
      </c>
      <c r="F124" s="224">
        <f t="shared" si="11"/>
        <v>36.40347776914138</v>
      </c>
      <c r="G124" s="162">
        <f t="shared" si="12"/>
        <v>282.94000000000005</v>
      </c>
      <c r="H124" s="119">
        <v>26</v>
      </c>
      <c r="I124" s="137">
        <v>858.57</v>
      </c>
      <c r="J124" s="137">
        <v>575.63</v>
      </c>
    </row>
    <row r="125" spans="1:10" ht="23.25">
      <c r="A125" s="117"/>
      <c r="B125" s="119">
        <v>12</v>
      </c>
      <c r="C125" s="128">
        <v>84.8193</v>
      </c>
      <c r="D125" s="128">
        <v>84.8257</v>
      </c>
      <c r="E125" s="161">
        <f t="shared" si="10"/>
        <v>0.006399999999999295</v>
      </c>
      <c r="F125" s="224">
        <f t="shared" si="11"/>
        <v>26.74020222277636</v>
      </c>
      <c r="G125" s="162">
        <f t="shared" si="12"/>
        <v>239.34000000000003</v>
      </c>
      <c r="H125" s="119">
        <v>27</v>
      </c>
      <c r="I125" s="137">
        <v>803.76</v>
      </c>
      <c r="J125" s="137">
        <v>564.42</v>
      </c>
    </row>
    <row r="126" spans="1:10" ht="23.25">
      <c r="A126" s="117">
        <v>21379</v>
      </c>
      <c r="B126" s="119">
        <v>13</v>
      </c>
      <c r="C126" s="128">
        <v>86.7291</v>
      </c>
      <c r="D126" s="128">
        <v>86.7371</v>
      </c>
      <c r="E126" s="161">
        <f t="shared" si="10"/>
        <v>0.007999999999995566</v>
      </c>
      <c r="F126" s="224">
        <f t="shared" si="11"/>
        <v>27.820280984822528</v>
      </c>
      <c r="G126" s="162">
        <f t="shared" si="12"/>
        <v>287.56</v>
      </c>
      <c r="H126" s="119">
        <v>28</v>
      </c>
      <c r="I126" s="137">
        <v>673.61</v>
      </c>
      <c r="J126" s="137">
        <v>386.05</v>
      </c>
    </row>
    <row r="127" spans="1:10" ht="23.25">
      <c r="A127" s="117"/>
      <c r="B127" s="119">
        <v>14</v>
      </c>
      <c r="C127" s="128">
        <v>85.9132</v>
      </c>
      <c r="D127" s="128">
        <v>85.9217</v>
      </c>
      <c r="E127" s="161">
        <f t="shared" si="10"/>
        <v>0.008499999999997954</v>
      </c>
      <c r="F127" s="224">
        <f t="shared" si="11"/>
        <v>30.733629822460685</v>
      </c>
      <c r="G127" s="162">
        <f t="shared" si="12"/>
        <v>276.57000000000005</v>
      </c>
      <c r="H127" s="119">
        <v>29</v>
      </c>
      <c r="I127" s="137">
        <v>794.34</v>
      </c>
      <c r="J127" s="137">
        <v>517.77</v>
      </c>
    </row>
    <row r="128" spans="1:10" ht="23.25">
      <c r="A128" s="117"/>
      <c r="B128" s="119">
        <v>15</v>
      </c>
      <c r="C128" s="128">
        <v>86.9775</v>
      </c>
      <c r="D128" s="128">
        <v>86.9874</v>
      </c>
      <c r="E128" s="161">
        <f t="shared" si="10"/>
        <v>0.009899999999987585</v>
      </c>
      <c r="F128" s="224">
        <f t="shared" si="11"/>
        <v>31.028646649494092</v>
      </c>
      <c r="G128" s="162">
        <f t="shared" si="12"/>
        <v>319.06</v>
      </c>
      <c r="H128" s="119">
        <v>30</v>
      </c>
      <c r="I128" s="137">
        <v>716.64</v>
      </c>
      <c r="J128" s="137">
        <v>397.58</v>
      </c>
    </row>
    <row r="129" spans="1:10" ht="23.25">
      <c r="A129" s="117">
        <v>21394</v>
      </c>
      <c r="B129" s="119">
        <v>16</v>
      </c>
      <c r="C129" s="128">
        <v>86.1587</v>
      </c>
      <c r="D129" s="128">
        <v>86.1678</v>
      </c>
      <c r="E129" s="161">
        <f aca="true" t="shared" si="13" ref="E129:E192">D129-C129</f>
        <v>0.00910000000000366</v>
      </c>
      <c r="F129" s="224">
        <f aca="true" t="shared" si="14" ref="F129:F192">((10^6)*E129/G129)</f>
        <v>32.05579822461485</v>
      </c>
      <c r="G129" s="162">
        <f aca="true" t="shared" si="15" ref="G129:G192">I129-J129</f>
        <v>283.87999999999994</v>
      </c>
      <c r="H129" s="119">
        <v>31</v>
      </c>
      <c r="I129" s="137">
        <v>723.79</v>
      </c>
      <c r="J129" s="137">
        <v>439.91</v>
      </c>
    </row>
    <row r="130" spans="1:10" ht="23.25">
      <c r="A130" s="117"/>
      <c r="B130" s="119">
        <v>17</v>
      </c>
      <c r="C130" s="128">
        <v>87.243</v>
      </c>
      <c r="D130" s="128">
        <v>87.2545</v>
      </c>
      <c r="E130" s="161">
        <f t="shared" si="13"/>
        <v>0.011499999999998067</v>
      </c>
      <c r="F130" s="224">
        <f t="shared" si="14"/>
        <v>42.48088360237179</v>
      </c>
      <c r="G130" s="162">
        <f t="shared" si="15"/>
        <v>270.71000000000004</v>
      </c>
      <c r="H130" s="119">
        <v>32</v>
      </c>
      <c r="I130" s="137">
        <v>821.27</v>
      </c>
      <c r="J130" s="137">
        <v>550.56</v>
      </c>
    </row>
    <row r="131" spans="1:10" ht="23.25">
      <c r="A131" s="117"/>
      <c r="B131" s="119">
        <v>18</v>
      </c>
      <c r="C131" s="128">
        <v>85.167</v>
      </c>
      <c r="D131" s="128">
        <v>85.1768</v>
      </c>
      <c r="E131" s="161">
        <f t="shared" si="13"/>
        <v>0.009799999999998477</v>
      </c>
      <c r="F131" s="224">
        <f t="shared" si="14"/>
        <v>32.48475205515273</v>
      </c>
      <c r="G131" s="162">
        <f t="shared" si="15"/>
        <v>301.68</v>
      </c>
      <c r="H131" s="119">
        <v>33</v>
      </c>
      <c r="I131" s="137">
        <v>723.72</v>
      </c>
      <c r="J131" s="137">
        <v>422.04</v>
      </c>
    </row>
    <row r="132" spans="1:10" ht="23.25">
      <c r="A132" s="117">
        <v>21400</v>
      </c>
      <c r="B132" s="119">
        <v>19</v>
      </c>
      <c r="C132" s="128">
        <v>88.9474</v>
      </c>
      <c r="D132" s="128">
        <v>88.956</v>
      </c>
      <c r="E132" s="161">
        <f t="shared" si="13"/>
        <v>0.008600000000001273</v>
      </c>
      <c r="F132" s="224">
        <f t="shared" si="14"/>
        <v>26.450144553119497</v>
      </c>
      <c r="G132" s="162">
        <f t="shared" si="15"/>
        <v>325.14</v>
      </c>
      <c r="H132" s="119">
        <v>34</v>
      </c>
      <c r="I132" s="137">
        <v>686.26</v>
      </c>
      <c r="J132" s="137">
        <v>361.12</v>
      </c>
    </row>
    <row r="133" spans="1:10" ht="23.25">
      <c r="A133" s="117"/>
      <c r="B133" s="119">
        <v>20</v>
      </c>
      <c r="C133" s="128">
        <v>84.621</v>
      </c>
      <c r="D133" s="128">
        <v>84.6277</v>
      </c>
      <c r="E133" s="161">
        <f t="shared" si="13"/>
        <v>0.006700000000009254</v>
      </c>
      <c r="F133" s="224">
        <f t="shared" si="14"/>
        <v>21.40506693079855</v>
      </c>
      <c r="G133" s="162">
        <f t="shared" si="15"/>
        <v>313.01</v>
      </c>
      <c r="H133" s="119">
        <v>35</v>
      </c>
      <c r="I133" s="137">
        <v>824.88</v>
      </c>
      <c r="J133" s="137">
        <v>511.87</v>
      </c>
    </row>
    <row r="134" spans="1:10" ht="23.25">
      <c r="A134" s="117"/>
      <c r="B134" s="119">
        <v>21</v>
      </c>
      <c r="C134" s="128">
        <v>86.3421</v>
      </c>
      <c r="D134" s="128">
        <v>86.3471</v>
      </c>
      <c r="E134" s="161">
        <f t="shared" si="13"/>
        <v>0.0049999999999954525</v>
      </c>
      <c r="F134" s="224">
        <f t="shared" si="14"/>
        <v>16.111361732278958</v>
      </c>
      <c r="G134" s="162">
        <f t="shared" si="15"/>
        <v>310.34000000000003</v>
      </c>
      <c r="H134" s="119">
        <v>36</v>
      </c>
      <c r="I134" s="137">
        <v>814.86</v>
      </c>
      <c r="J134" s="137">
        <v>504.52</v>
      </c>
    </row>
    <row r="135" spans="1:10" ht="23.25">
      <c r="A135" s="117">
        <v>21414</v>
      </c>
      <c r="B135" s="119">
        <v>22</v>
      </c>
      <c r="C135" s="128">
        <v>85.1487</v>
      </c>
      <c r="D135" s="128">
        <v>85.1868</v>
      </c>
      <c r="E135" s="161">
        <f t="shared" si="13"/>
        <v>0.03810000000000002</v>
      </c>
      <c r="F135" s="224">
        <f t="shared" si="14"/>
        <v>115.82307341541272</v>
      </c>
      <c r="G135" s="162">
        <f t="shared" si="15"/>
        <v>328.95000000000005</v>
      </c>
      <c r="H135" s="119">
        <v>37</v>
      </c>
      <c r="I135" s="137">
        <v>699.23</v>
      </c>
      <c r="J135" s="137">
        <v>370.28</v>
      </c>
    </row>
    <row r="136" spans="1:10" ht="23.25">
      <c r="A136" s="117"/>
      <c r="B136" s="119">
        <v>23</v>
      </c>
      <c r="C136" s="128">
        <v>87.7038</v>
      </c>
      <c r="D136" s="128">
        <v>87.7156</v>
      </c>
      <c r="E136" s="161">
        <f t="shared" si="13"/>
        <v>0.011799999999993815</v>
      </c>
      <c r="F136" s="224">
        <f t="shared" si="14"/>
        <v>38.66443854645899</v>
      </c>
      <c r="G136" s="162">
        <f t="shared" si="15"/>
        <v>305.18999999999994</v>
      </c>
      <c r="H136" s="119">
        <v>38</v>
      </c>
      <c r="I136" s="137">
        <v>857.43</v>
      </c>
      <c r="J136" s="137">
        <v>552.24</v>
      </c>
    </row>
    <row r="137" spans="1:10" ht="23.25">
      <c r="A137" s="117"/>
      <c r="B137" s="119">
        <v>24</v>
      </c>
      <c r="C137" s="128">
        <v>88.0622</v>
      </c>
      <c r="D137" s="128">
        <v>88.0708</v>
      </c>
      <c r="E137" s="161">
        <f t="shared" si="13"/>
        <v>0.008600000000001273</v>
      </c>
      <c r="F137" s="224">
        <f t="shared" si="14"/>
        <v>26.839772798206333</v>
      </c>
      <c r="G137" s="162">
        <f t="shared" si="15"/>
        <v>320.42</v>
      </c>
      <c r="H137" s="119">
        <v>39</v>
      </c>
      <c r="I137" s="137">
        <v>799.58</v>
      </c>
      <c r="J137" s="137">
        <v>479.16</v>
      </c>
    </row>
    <row r="138" spans="1:10" ht="23.25">
      <c r="A138" s="117">
        <v>21422</v>
      </c>
      <c r="B138" s="119">
        <v>25</v>
      </c>
      <c r="C138" s="128">
        <v>87.0405</v>
      </c>
      <c r="D138" s="128">
        <v>87.0583</v>
      </c>
      <c r="E138" s="161">
        <f t="shared" si="13"/>
        <v>0.017800000000008254</v>
      </c>
      <c r="F138" s="224">
        <f t="shared" si="14"/>
        <v>61.79268208015084</v>
      </c>
      <c r="G138" s="162">
        <f t="shared" si="15"/>
        <v>288.06000000000006</v>
      </c>
      <c r="H138" s="119">
        <v>40</v>
      </c>
      <c r="I138" s="137">
        <v>834.6</v>
      </c>
      <c r="J138" s="137">
        <v>546.54</v>
      </c>
    </row>
    <row r="139" spans="1:10" ht="23.25">
      <c r="A139" s="117"/>
      <c r="B139" s="119">
        <v>26</v>
      </c>
      <c r="C139" s="128">
        <v>85.8072</v>
      </c>
      <c r="D139" s="128">
        <v>85.8265</v>
      </c>
      <c r="E139" s="161">
        <f t="shared" si="13"/>
        <v>0.019300000000001205</v>
      </c>
      <c r="F139" s="224">
        <f t="shared" si="14"/>
        <v>64.03875506006106</v>
      </c>
      <c r="G139" s="162">
        <f t="shared" si="15"/>
        <v>301.38</v>
      </c>
      <c r="H139" s="119">
        <v>41</v>
      </c>
      <c r="I139" s="137">
        <v>828.24</v>
      </c>
      <c r="J139" s="137">
        <v>526.86</v>
      </c>
    </row>
    <row r="140" spans="1:10" ht="23.25">
      <c r="A140" s="117"/>
      <c r="B140" s="119">
        <v>27</v>
      </c>
      <c r="C140" s="128">
        <v>86.3437</v>
      </c>
      <c r="D140" s="128">
        <v>86.361</v>
      </c>
      <c r="E140" s="161">
        <f t="shared" si="13"/>
        <v>0.017300000000005866</v>
      </c>
      <c r="F140" s="224">
        <f t="shared" si="14"/>
        <v>57.46744618657277</v>
      </c>
      <c r="G140" s="162">
        <f t="shared" si="15"/>
        <v>301.03999999999996</v>
      </c>
      <c r="H140" s="119">
        <v>42</v>
      </c>
      <c r="I140" s="137">
        <v>831.18</v>
      </c>
      <c r="J140" s="137">
        <v>530.14</v>
      </c>
    </row>
    <row r="141" spans="1:10" ht="23.25">
      <c r="A141" s="117">
        <v>21437</v>
      </c>
      <c r="B141" s="119">
        <v>28</v>
      </c>
      <c r="C141" s="128">
        <v>87.2032</v>
      </c>
      <c r="D141" s="128">
        <v>87.216</v>
      </c>
      <c r="E141" s="161">
        <f t="shared" si="13"/>
        <v>0.01279999999999859</v>
      </c>
      <c r="F141" s="224">
        <f t="shared" si="14"/>
        <v>37.41924167567629</v>
      </c>
      <c r="G141" s="162">
        <f t="shared" si="15"/>
        <v>342.07000000000005</v>
      </c>
      <c r="H141" s="119">
        <v>43</v>
      </c>
      <c r="I141" s="137">
        <v>717.45</v>
      </c>
      <c r="J141" s="137">
        <v>375.38</v>
      </c>
    </row>
    <row r="142" spans="1:10" ht="23.25">
      <c r="A142" s="117"/>
      <c r="B142" s="119">
        <v>29</v>
      </c>
      <c r="C142" s="128">
        <v>85.2506</v>
      </c>
      <c r="D142" s="128">
        <v>85.2587</v>
      </c>
      <c r="E142" s="161">
        <f t="shared" si="13"/>
        <v>0.008099999999998886</v>
      </c>
      <c r="F142" s="224">
        <f t="shared" si="14"/>
        <v>29.822171495890746</v>
      </c>
      <c r="G142" s="162">
        <f t="shared" si="15"/>
        <v>271.61</v>
      </c>
      <c r="H142" s="119">
        <v>44</v>
      </c>
      <c r="I142" s="137">
        <v>649.08</v>
      </c>
      <c r="J142" s="137">
        <v>377.47</v>
      </c>
    </row>
    <row r="143" spans="1:10" ht="23.25">
      <c r="A143" s="117"/>
      <c r="B143" s="119">
        <v>30</v>
      </c>
      <c r="C143" s="128">
        <v>84.9495</v>
      </c>
      <c r="D143" s="128">
        <v>84.9588</v>
      </c>
      <c r="E143" s="161">
        <f t="shared" si="13"/>
        <v>0.00929999999999609</v>
      </c>
      <c r="F143" s="224">
        <f t="shared" si="14"/>
        <v>30.8764940238914</v>
      </c>
      <c r="G143" s="162">
        <f t="shared" si="15"/>
        <v>301.2</v>
      </c>
      <c r="H143" s="119">
        <v>45</v>
      </c>
      <c r="I143" s="137">
        <v>732.86</v>
      </c>
      <c r="J143" s="137">
        <v>431.66</v>
      </c>
    </row>
    <row r="144" spans="1:10" ht="23.25">
      <c r="A144" s="117">
        <v>21442</v>
      </c>
      <c r="B144" s="119">
        <v>31</v>
      </c>
      <c r="C144" s="128">
        <v>84.8854</v>
      </c>
      <c r="D144" s="128">
        <v>84.903</v>
      </c>
      <c r="E144" s="161">
        <f t="shared" si="13"/>
        <v>0.017600000000001614</v>
      </c>
      <c r="F144" s="224">
        <f t="shared" si="14"/>
        <v>55.2035631390804</v>
      </c>
      <c r="G144" s="162">
        <f t="shared" si="15"/>
        <v>318.82000000000005</v>
      </c>
      <c r="H144" s="119">
        <v>46</v>
      </c>
      <c r="I144" s="137">
        <v>728.19</v>
      </c>
      <c r="J144" s="137">
        <v>409.37</v>
      </c>
    </row>
    <row r="145" spans="1:10" ht="23.25">
      <c r="A145" s="117"/>
      <c r="B145" s="119">
        <v>32</v>
      </c>
      <c r="C145" s="128">
        <v>85.04</v>
      </c>
      <c r="D145" s="128">
        <v>85.0463</v>
      </c>
      <c r="E145" s="161">
        <f t="shared" si="13"/>
        <v>0.0062999999999959755</v>
      </c>
      <c r="F145" s="224">
        <f t="shared" si="14"/>
        <v>17.38986419343043</v>
      </c>
      <c r="G145" s="162">
        <f t="shared" si="15"/>
        <v>362.28</v>
      </c>
      <c r="H145" s="119">
        <v>47</v>
      </c>
      <c r="I145" s="137">
        <v>729.81</v>
      </c>
      <c r="J145" s="137">
        <v>367.53</v>
      </c>
    </row>
    <row r="146" spans="1:10" ht="23.25">
      <c r="A146" s="117"/>
      <c r="B146" s="119">
        <v>33</v>
      </c>
      <c r="C146" s="128">
        <v>86.0274</v>
      </c>
      <c r="D146" s="128">
        <v>86.0357</v>
      </c>
      <c r="E146" s="161">
        <f t="shared" si="13"/>
        <v>0.008300000000005525</v>
      </c>
      <c r="F146" s="224">
        <f t="shared" si="14"/>
        <v>25.76279603937525</v>
      </c>
      <c r="G146" s="162">
        <f t="shared" si="15"/>
        <v>322.1700000000001</v>
      </c>
      <c r="H146" s="119">
        <v>48</v>
      </c>
      <c r="I146" s="137">
        <v>832.07</v>
      </c>
      <c r="J146" s="137">
        <v>509.9</v>
      </c>
    </row>
    <row r="147" spans="1:10" ht="23.25">
      <c r="A147" s="117">
        <v>21450</v>
      </c>
      <c r="B147" s="119">
        <v>34</v>
      </c>
      <c r="C147" s="128">
        <v>83.7486</v>
      </c>
      <c r="D147" s="128">
        <v>83.763</v>
      </c>
      <c r="E147" s="161">
        <f t="shared" si="13"/>
        <v>0.014400000000009072</v>
      </c>
      <c r="F147" s="224">
        <f t="shared" si="14"/>
        <v>41.03265515475316</v>
      </c>
      <c r="G147" s="162">
        <f t="shared" si="15"/>
        <v>350.94</v>
      </c>
      <c r="H147" s="119">
        <v>49</v>
      </c>
      <c r="I147" s="137">
        <v>753.13</v>
      </c>
      <c r="J147" s="137">
        <v>402.19</v>
      </c>
    </row>
    <row r="148" spans="1:10" ht="23.25">
      <c r="A148" s="117"/>
      <c r="B148" s="119">
        <v>35</v>
      </c>
      <c r="C148" s="128">
        <v>85.017</v>
      </c>
      <c r="D148" s="128">
        <v>85.0244</v>
      </c>
      <c r="E148" s="161">
        <f t="shared" si="13"/>
        <v>0.00740000000000407</v>
      </c>
      <c r="F148" s="224">
        <f t="shared" si="14"/>
        <v>23.07740285662094</v>
      </c>
      <c r="G148" s="162">
        <f t="shared" si="15"/>
        <v>320.65999999999997</v>
      </c>
      <c r="H148" s="119">
        <v>50</v>
      </c>
      <c r="I148" s="137">
        <v>669.64</v>
      </c>
      <c r="J148" s="137">
        <v>348.98</v>
      </c>
    </row>
    <row r="149" spans="1:10" ht="23.25">
      <c r="A149" s="117"/>
      <c r="B149" s="119">
        <v>36</v>
      </c>
      <c r="C149" s="128">
        <v>84.5857</v>
      </c>
      <c r="D149" s="128">
        <v>84.6009</v>
      </c>
      <c r="E149" s="161">
        <f t="shared" si="13"/>
        <v>0.015199999999992997</v>
      </c>
      <c r="F149" s="224">
        <f t="shared" si="14"/>
        <v>47.25780375573</v>
      </c>
      <c r="G149" s="162">
        <f t="shared" si="15"/>
        <v>321.64</v>
      </c>
      <c r="H149" s="119">
        <v>51</v>
      </c>
      <c r="I149" s="137">
        <v>834.76</v>
      </c>
      <c r="J149" s="137">
        <v>513.12</v>
      </c>
    </row>
    <row r="150" spans="1:10" ht="23.25">
      <c r="A150" s="117">
        <v>21466</v>
      </c>
      <c r="B150" s="119">
        <v>19</v>
      </c>
      <c r="C150" s="128">
        <v>88.9598</v>
      </c>
      <c r="D150" s="128">
        <v>88.9745</v>
      </c>
      <c r="E150" s="161">
        <f t="shared" si="13"/>
        <v>0.01470000000000482</v>
      </c>
      <c r="F150" s="224">
        <f t="shared" si="14"/>
        <v>44.38673832962384</v>
      </c>
      <c r="G150" s="162">
        <f t="shared" si="15"/>
        <v>331.17999999999995</v>
      </c>
      <c r="H150" s="119">
        <v>52</v>
      </c>
      <c r="I150" s="137">
        <v>696.04</v>
      </c>
      <c r="J150" s="137">
        <v>364.86</v>
      </c>
    </row>
    <row r="151" spans="1:10" ht="23.25">
      <c r="A151" s="117"/>
      <c r="B151" s="119">
        <v>20</v>
      </c>
      <c r="C151" s="128">
        <v>84.65</v>
      </c>
      <c r="D151" s="128">
        <v>84.6621</v>
      </c>
      <c r="E151" s="161">
        <f t="shared" si="13"/>
        <v>0.012099999999989564</v>
      </c>
      <c r="F151" s="224">
        <f t="shared" si="14"/>
        <v>41.18447923754105</v>
      </c>
      <c r="G151" s="162">
        <f t="shared" si="15"/>
        <v>293.80000000000007</v>
      </c>
      <c r="H151" s="119">
        <v>53</v>
      </c>
      <c r="I151" s="137">
        <v>826.82</v>
      </c>
      <c r="J151" s="137">
        <v>533.02</v>
      </c>
    </row>
    <row r="152" spans="1:10" ht="23.25">
      <c r="A152" s="117"/>
      <c r="B152" s="119">
        <v>21</v>
      </c>
      <c r="C152" s="128">
        <v>86.3422</v>
      </c>
      <c r="D152" s="128">
        <v>86.3561</v>
      </c>
      <c r="E152" s="161">
        <f t="shared" si="13"/>
        <v>0.013899999999992474</v>
      </c>
      <c r="F152" s="224">
        <f t="shared" si="14"/>
        <v>46.024966060701544</v>
      </c>
      <c r="G152" s="162">
        <f t="shared" si="15"/>
        <v>302.01</v>
      </c>
      <c r="H152" s="119">
        <v>54</v>
      </c>
      <c r="I152" s="137">
        <v>827.93</v>
      </c>
      <c r="J152" s="137">
        <v>525.92</v>
      </c>
    </row>
    <row r="153" spans="1:10" ht="23.25">
      <c r="A153" s="117">
        <v>21473</v>
      </c>
      <c r="B153" s="119">
        <v>22</v>
      </c>
      <c r="C153" s="128">
        <v>85.1292</v>
      </c>
      <c r="D153" s="128">
        <v>85.1526</v>
      </c>
      <c r="E153" s="161">
        <f t="shared" si="13"/>
        <v>0.023400000000009413</v>
      </c>
      <c r="F153" s="224">
        <f t="shared" si="14"/>
        <v>73.21881160239501</v>
      </c>
      <c r="G153" s="162">
        <f t="shared" si="15"/>
        <v>319.5899999999999</v>
      </c>
      <c r="H153" s="119">
        <v>55</v>
      </c>
      <c r="I153" s="137">
        <v>712.56</v>
      </c>
      <c r="J153" s="137">
        <v>392.97</v>
      </c>
    </row>
    <row r="154" spans="1:10" ht="23.25">
      <c r="A154" s="117"/>
      <c r="B154" s="119">
        <v>23</v>
      </c>
      <c r="C154" s="128">
        <v>87.7078</v>
      </c>
      <c r="D154" s="128">
        <v>87.7241</v>
      </c>
      <c r="E154" s="161">
        <f t="shared" si="13"/>
        <v>0.01630000000000109</v>
      </c>
      <c r="F154" s="224">
        <f t="shared" si="14"/>
        <v>54.05046921113206</v>
      </c>
      <c r="G154" s="162">
        <f t="shared" si="15"/>
        <v>301.56999999999994</v>
      </c>
      <c r="H154" s="119">
        <v>56</v>
      </c>
      <c r="I154" s="137">
        <v>856.52</v>
      </c>
      <c r="J154" s="137">
        <v>554.95</v>
      </c>
    </row>
    <row r="155" spans="1:10" ht="23.25">
      <c r="A155" s="117"/>
      <c r="B155" s="119">
        <v>24</v>
      </c>
      <c r="C155" s="128">
        <v>86.0803</v>
      </c>
      <c r="D155" s="128">
        <v>86.091</v>
      </c>
      <c r="E155" s="161">
        <f t="shared" si="13"/>
        <v>0.010699999999999932</v>
      </c>
      <c r="F155" s="224">
        <f t="shared" si="14"/>
        <v>37.739841986455744</v>
      </c>
      <c r="G155" s="162">
        <f t="shared" si="15"/>
        <v>283.52</v>
      </c>
      <c r="H155" s="119">
        <v>57</v>
      </c>
      <c r="I155" s="137">
        <v>814.1</v>
      </c>
      <c r="J155" s="137">
        <v>530.58</v>
      </c>
    </row>
    <row r="156" spans="1:10" ht="23.25">
      <c r="A156" s="117">
        <v>21486</v>
      </c>
      <c r="B156" s="119">
        <v>25</v>
      </c>
      <c r="C156" s="128">
        <v>87.0678</v>
      </c>
      <c r="D156" s="128">
        <v>87.0851</v>
      </c>
      <c r="E156" s="161">
        <f t="shared" si="13"/>
        <v>0.017299999999991655</v>
      </c>
      <c r="F156" s="224">
        <f t="shared" si="14"/>
        <v>48.270089285691</v>
      </c>
      <c r="G156" s="162">
        <f t="shared" si="15"/>
        <v>358.4</v>
      </c>
      <c r="H156" s="119">
        <v>58</v>
      </c>
      <c r="I156" s="137">
        <v>657.93</v>
      </c>
      <c r="J156" s="137">
        <v>299.53</v>
      </c>
    </row>
    <row r="157" spans="1:10" ht="23.25">
      <c r="A157" s="117"/>
      <c r="B157" s="119">
        <v>26</v>
      </c>
      <c r="C157" s="128">
        <v>85.7945</v>
      </c>
      <c r="D157" s="128">
        <v>85.8158</v>
      </c>
      <c r="E157" s="161">
        <f t="shared" si="13"/>
        <v>0.021299999999996544</v>
      </c>
      <c r="F157" s="224">
        <f t="shared" si="14"/>
        <v>79.90396518736745</v>
      </c>
      <c r="G157" s="162">
        <f t="shared" si="15"/>
        <v>266.57000000000005</v>
      </c>
      <c r="H157" s="119">
        <v>59</v>
      </c>
      <c r="I157" s="137">
        <v>823.19</v>
      </c>
      <c r="J157" s="137">
        <v>556.62</v>
      </c>
    </row>
    <row r="158" spans="1:10" ht="23.25">
      <c r="A158" s="117"/>
      <c r="B158" s="119">
        <v>27</v>
      </c>
      <c r="C158" s="128">
        <v>86.3185</v>
      </c>
      <c r="D158" s="128">
        <v>86.3374</v>
      </c>
      <c r="E158" s="161">
        <f t="shared" si="13"/>
        <v>0.018900000000002137</v>
      </c>
      <c r="F158" s="224">
        <f t="shared" si="14"/>
        <v>60.240963855428504</v>
      </c>
      <c r="G158" s="162">
        <f t="shared" si="15"/>
        <v>313.74</v>
      </c>
      <c r="H158" s="119">
        <v>60</v>
      </c>
      <c r="I158" s="137">
        <v>685.25</v>
      </c>
      <c r="J158" s="137">
        <v>371.51</v>
      </c>
    </row>
    <row r="159" spans="1:10" ht="23.25">
      <c r="A159" s="117">
        <v>21498</v>
      </c>
      <c r="B159" s="119">
        <v>7</v>
      </c>
      <c r="C159" s="128">
        <v>86.431</v>
      </c>
      <c r="D159" s="128">
        <v>86.4351</v>
      </c>
      <c r="E159" s="161">
        <f t="shared" si="13"/>
        <v>0.004100000000008208</v>
      </c>
      <c r="F159" s="224">
        <f t="shared" si="14"/>
        <v>15.77165717805896</v>
      </c>
      <c r="G159" s="162">
        <f t="shared" si="15"/>
        <v>259.96000000000004</v>
      </c>
      <c r="H159" s="119">
        <v>61</v>
      </c>
      <c r="I159" s="137">
        <v>800.44</v>
      </c>
      <c r="J159" s="137">
        <v>540.48</v>
      </c>
    </row>
    <row r="160" spans="1:10" ht="23.25">
      <c r="A160" s="117"/>
      <c r="B160" s="119">
        <v>8</v>
      </c>
      <c r="C160" s="128">
        <v>84.7868</v>
      </c>
      <c r="D160" s="128">
        <v>84.788</v>
      </c>
      <c r="E160" s="161">
        <f t="shared" si="13"/>
        <v>0.0011999999999972033</v>
      </c>
      <c r="F160" s="224">
        <f t="shared" si="14"/>
        <v>4.3462513581934195</v>
      </c>
      <c r="G160" s="162">
        <f t="shared" si="15"/>
        <v>276.1</v>
      </c>
      <c r="H160" s="119">
        <v>62</v>
      </c>
      <c r="I160" s="137">
        <v>813.58</v>
      </c>
      <c r="J160" s="137">
        <v>537.48</v>
      </c>
    </row>
    <row r="161" spans="1:10" ht="23.25">
      <c r="A161" s="117"/>
      <c r="B161" s="119">
        <v>9</v>
      </c>
      <c r="C161" s="128">
        <v>87.6217</v>
      </c>
      <c r="D161" s="128">
        <v>87.6236</v>
      </c>
      <c r="E161" s="161">
        <f t="shared" si="13"/>
        <v>0.0018999999999920192</v>
      </c>
      <c r="F161" s="224">
        <f t="shared" si="14"/>
        <v>6.53932197553612</v>
      </c>
      <c r="G161" s="162">
        <f t="shared" si="15"/>
        <v>290.54999999999995</v>
      </c>
      <c r="H161" s="119">
        <v>63</v>
      </c>
      <c r="I161" s="137">
        <v>831.81</v>
      </c>
      <c r="J161" s="137">
        <v>541.26</v>
      </c>
    </row>
    <row r="162" spans="1:10" ht="23.25">
      <c r="A162" s="117">
        <v>21515</v>
      </c>
      <c r="B162" s="119">
        <v>10</v>
      </c>
      <c r="C162" s="128">
        <v>85.0811</v>
      </c>
      <c r="D162" s="128">
        <v>85.0832</v>
      </c>
      <c r="E162" s="161">
        <f t="shared" si="13"/>
        <v>0.0020999999999986585</v>
      </c>
      <c r="F162" s="224">
        <f t="shared" si="14"/>
        <v>8.108108108102927</v>
      </c>
      <c r="G162" s="162">
        <f t="shared" si="15"/>
        <v>259.00000000000006</v>
      </c>
      <c r="H162" s="119">
        <v>64</v>
      </c>
      <c r="I162" s="137">
        <v>651.71</v>
      </c>
      <c r="J162" s="137">
        <v>392.71</v>
      </c>
    </row>
    <row r="163" spans="1:10" ht="23.25">
      <c r="A163" s="117"/>
      <c r="B163" s="119">
        <v>11</v>
      </c>
      <c r="C163" s="128">
        <v>86.08</v>
      </c>
      <c r="D163" s="128">
        <v>86.0816</v>
      </c>
      <c r="E163" s="161">
        <f t="shared" si="13"/>
        <v>0.001599999999996271</v>
      </c>
      <c r="F163" s="224">
        <f t="shared" si="14"/>
        <v>4.743692371538648</v>
      </c>
      <c r="G163" s="162">
        <f t="shared" si="15"/>
        <v>337.2900000000001</v>
      </c>
      <c r="H163" s="119">
        <v>65</v>
      </c>
      <c r="I163" s="137">
        <v>707.69</v>
      </c>
      <c r="J163" s="137">
        <v>370.4</v>
      </c>
    </row>
    <row r="164" spans="1:10" ht="23.25">
      <c r="A164" s="117"/>
      <c r="B164" s="119">
        <v>12</v>
      </c>
      <c r="C164" s="128">
        <v>84.8464</v>
      </c>
      <c r="D164" s="128">
        <v>84.8546</v>
      </c>
      <c r="E164" s="161">
        <f t="shared" si="13"/>
        <v>0.008200000000002206</v>
      </c>
      <c r="F164" s="224">
        <f t="shared" si="14"/>
        <v>27.143330023178436</v>
      </c>
      <c r="G164" s="162">
        <f t="shared" si="15"/>
        <v>302.09999999999997</v>
      </c>
      <c r="H164" s="119">
        <v>66</v>
      </c>
      <c r="I164" s="137">
        <v>616.68</v>
      </c>
      <c r="J164" s="137">
        <v>314.58</v>
      </c>
    </row>
    <row r="165" spans="1:10" ht="23.25">
      <c r="A165" s="117">
        <v>21520</v>
      </c>
      <c r="B165" s="119">
        <v>13</v>
      </c>
      <c r="C165" s="119">
        <v>86.7607</v>
      </c>
      <c r="D165" s="128">
        <v>86.762</v>
      </c>
      <c r="E165" s="161">
        <f t="shared" si="13"/>
        <v>0.001300000000000523</v>
      </c>
      <c r="F165" s="224">
        <f t="shared" si="14"/>
        <v>4.509973980921155</v>
      </c>
      <c r="G165" s="162">
        <f t="shared" si="15"/>
        <v>288.25</v>
      </c>
      <c r="H165" s="119">
        <v>67</v>
      </c>
      <c r="I165" s="137">
        <v>857.62</v>
      </c>
      <c r="J165" s="137">
        <v>569.37</v>
      </c>
    </row>
    <row r="166" spans="1:10" ht="23.25">
      <c r="A166" s="117"/>
      <c r="B166" s="119">
        <v>14</v>
      </c>
      <c r="C166" s="119">
        <v>85.9311</v>
      </c>
      <c r="D166" s="128">
        <v>85.9354</v>
      </c>
      <c r="E166" s="161">
        <f t="shared" si="13"/>
        <v>0.004300000000000637</v>
      </c>
      <c r="F166" s="224">
        <f t="shared" si="14"/>
        <v>15.124868097082784</v>
      </c>
      <c r="G166" s="162">
        <f t="shared" si="15"/>
        <v>284.30000000000007</v>
      </c>
      <c r="H166" s="119">
        <v>68</v>
      </c>
      <c r="I166" s="137">
        <v>808.72</v>
      </c>
      <c r="J166" s="137">
        <v>524.42</v>
      </c>
    </row>
    <row r="167" spans="1:10" ht="23.25">
      <c r="A167" s="117"/>
      <c r="B167" s="119">
        <v>15</v>
      </c>
      <c r="C167" s="119">
        <v>86.9794</v>
      </c>
      <c r="D167" s="128">
        <v>86.9807</v>
      </c>
      <c r="E167" s="161">
        <f t="shared" si="13"/>
        <v>0.001300000000000523</v>
      </c>
      <c r="F167" s="224">
        <f t="shared" si="14"/>
        <v>4.527408232919562</v>
      </c>
      <c r="G167" s="162">
        <f t="shared" si="15"/>
        <v>287.14</v>
      </c>
      <c r="H167" s="119">
        <v>69</v>
      </c>
      <c r="I167" s="137">
        <v>845.18</v>
      </c>
      <c r="J167" s="137">
        <v>558.04</v>
      </c>
    </row>
    <row r="168" spans="1:10" ht="23.25">
      <c r="A168" s="117">
        <v>21544</v>
      </c>
      <c r="B168" s="119">
        <v>16</v>
      </c>
      <c r="C168" s="119">
        <v>86.1502</v>
      </c>
      <c r="D168" s="128">
        <v>86.1516</v>
      </c>
      <c r="E168" s="161">
        <f t="shared" si="13"/>
        <v>0.0014000000000038426</v>
      </c>
      <c r="F168" s="224">
        <f t="shared" si="14"/>
        <v>4.677893611346708</v>
      </c>
      <c r="G168" s="162">
        <f t="shared" si="15"/>
        <v>299.28</v>
      </c>
      <c r="H168" s="119">
        <v>70</v>
      </c>
      <c r="I168" s="137">
        <v>704.76</v>
      </c>
      <c r="J168" s="137">
        <v>405.48</v>
      </c>
    </row>
    <row r="169" spans="1:10" ht="23.25">
      <c r="A169" s="117"/>
      <c r="B169" s="119">
        <v>17</v>
      </c>
      <c r="C169" s="119">
        <v>87.2356</v>
      </c>
      <c r="D169" s="128">
        <v>87.2364</v>
      </c>
      <c r="E169" s="161">
        <f t="shared" si="13"/>
        <v>0.0007999999999981355</v>
      </c>
      <c r="F169" s="224">
        <f t="shared" si="14"/>
        <v>2.7587158177803905</v>
      </c>
      <c r="G169" s="162">
        <f t="shared" si="15"/>
        <v>289.99</v>
      </c>
      <c r="H169" s="119">
        <v>71</v>
      </c>
      <c r="I169" s="137">
        <v>834.88</v>
      </c>
      <c r="J169" s="137">
        <v>544.89</v>
      </c>
    </row>
    <row r="170" spans="1:10" ht="23.25">
      <c r="A170" s="117"/>
      <c r="B170" s="119">
        <v>18</v>
      </c>
      <c r="C170" s="119">
        <v>85.1504</v>
      </c>
      <c r="D170" s="128">
        <v>85.1509</v>
      </c>
      <c r="E170" s="161">
        <f t="shared" si="13"/>
        <v>0.0004999999999881766</v>
      </c>
      <c r="F170" s="224">
        <f t="shared" si="14"/>
        <v>1.6580448334930908</v>
      </c>
      <c r="G170" s="162">
        <f t="shared" si="15"/>
        <v>301.56000000000006</v>
      </c>
      <c r="H170" s="119">
        <v>72</v>
      </c>
      <c r="I170" s="137">
        <v>839.09</v>
      </c>
      <c r="J170" s="137">
        <v>537.53</v>
      </c>
    </row>
    <row r="171" spans="1:10" ht="23.25">
      <c r="A171" s="117">
        <v>21571</v>
      </c>
      <c r="B171" s="119">
        <v>7</v>
      </c>
      <c r="C171" s="128">
        <v>86.821</v>
      </c>
      <c r="D171" s="128">
        <v>86.8215</v>
      </c>
      <c r="E171" s="161">
        <f t="shared" si="13"/>
        <v>0.0005000000000023874</v>
      </c>
      <c r="F171" s="224">
        <f t="shared" si="14"/>
        <v>1.8511662347367175</v>
      </c>
      <c r="G171" s="162">
        <f t="shared" si="15"/>
        <v>270.1</v>
      </c>
      <c r="H171" s="119">
        <v>73</v>
      </c>
      <c r="I171" s="137">
        <v>840.51</v>
      </c>
      <c r="J171" s="137">
        <v>570.41</v>
      </c>
    </row>
    <row r="172" spans="1:10" ht="23.25">
      <c r="A172" s="117"/>
      <c r="B172" s="119">
        <v>8</v>
      </c>
      <c r="C172" s="128">
        <v>85.8801</v>
      </c>
      <c r="D172" s="128">
        <v>85.8807</v>
      </c>
      <c r="E172" s="161">
        <f t="shared" si="13"/>
        <v>0.0006000000000057071</v>
      </c>
      <c r="F172" s="224">
        <f t="shared" si="14"/>
        <v>2.339819833895048</v>
      </c>
      <c r="G172" s="162">
        <f t="shared" si="15"/>
        <v>256.42999999999995</v>
      </c>
      <c r="H172" s="119">
        <v>74</v>
      </c>
      <c r="I172" s="137">
        <v>786.5</v>
      </c>
      <c r="J172" s="137">
        <v>530.07</v>
      </c>
    </row>
    <row r="173" spans="1:10" ht="23.25">
      <c r="A173" s="117"/>
      <c r="B173" s="119">
        <v>9</v>
      </c>
      <c r="C173" s="128">
        <v>86.9638</v>
      </c>
      <c r="D173" s="128">
        <v>86.9639</v>
      </c>
      <c r="E173" s="161">
        <f t="shared" si="13"/>
        <v>9.99999999891088E-05</v>
      </c>
      <c r="F173" s="224">
        <f t="shared" si="14"/>
        <v>0.33322225921062587</v>
      </c>
      <c r="G173" s="162">
        <f t="shared" si="15"/>
        <v>300.0999999999999</v>
      </c>
      <c r="H173" s="119">
        <v>75</v>
      </c>
      <c r="I173" s="137">
        <v>831.42</v>
      </c>
      <c r="J173" s="137">
        <v>531.32</v>
      </c>
    </row>
    <row r="174" spans="1:10" ht="23.25">
      <c r="A174" s="117">
        <v>21577</v>
      </c>
      <c r="B174" s="119">
        <v>10</v>
      </c>
      <c r="C174" s="128">
        <v>86.1489</v>
      </c>
      <c r="D174" s="128">
        <v>86.15</v>
      </c>
      <c r="E174" s="161">
        <f t="shared" si="13"/>
        <v>0.0011000000000080945</v>
      </c>
      <c r="F174" s="224">
        <f t="shared" si="14"/>
        <v>3.789836348003772</v>
      </c>
      <c r="G174" s="162">
        <f t="shared" si="15"/>
        <v>290.24999999999994</v>
      </c>
      <c r="H174" s="119">
        <v>76</v>
      </c>
      <c r="I174" s="137">
        <v>700.56</v>
      </c>
      <c r="J174" s="137">
        <v>410.31</v>
      </c>
    </row>
    <row r="175" spans="1:10" ht="23.25">
      <c r="A175" s="117"/>
      <c r="B175" s="119">
        <v>11</v>
      </c>
      <c r="C175" s="128">
        <v>87.2552</v>
      </c>
      <c r="D175" s="128">
        <v>87.2557</v>
      </c>
      <c r="E175" s="161">
        <f t="shared" si="13"/>
        <v>0.0005000000000023874</v>
      </c>
      <c r="F175" s="224">
        <f t="shared" si="14"/>
        <v>1.7943012990827083</v>
      </c>
      <c r="G175" s="162">
        <f t="shared" si="15"/>
        <v>278.65999999999997</v>
      </c>
      <c r="H175" s="119">
        <v>77</v>
      </c>
      <c r="I175" s="137">
        <v>821.76</v>
      </c>
      <c r="J175" s="137">
        <v>543.1</v>
      </c>
    </row>
    <row r="176" spans="1:10" ht="23.25">
      <c r="A176" s="117"/>
      <c r="B176" s="119">
        <v>12</v>
      </c>
      <c r="C176" s="128">
        <v>85.151</v>
      </c>
      <c r="D176" s="128">
        <v>85.1513</v>
      </c>
      <c r="E176" s="161">
        <f t="shared" si="13"/>
        <v>0.00030000000000995897</v>
      </c>
      <c r="F176" s="224">
        <f t="shared" si="14"/>
        <v>0.975324295360574</v>
      </c>
      <c r="G176" s="162">
        <f t="shared" si="15"/>
        <v>307.59000000000003</v>
      </c>
      <c r="H176" s="119">
        <v>78</v>
      </c>
      <c r="I176" s="137">
        <v>840</v>
      </c>
      <c r="J176" s="137">
        <v>532.41</v>
      </c>
    </row>
    <row r="177" spans="1:10" ht="23.25">
      <c r="A177" s="117">
        <v>21596</v>
      </c>
      <c r="B177" s="119">
        <v>7</v>
      </c>
      <c r="C177" s="128">
        <v>86.4212</v>
      </c>
      <c r="D177" s="128">
        <v>86.426</v>
      </c>
      <c r="E177" s="161">
        <f t="shared" si="13"/>
        <v>0.004800000000003024</v>
      </c>
      <c r="F177" s="224">
        <f t="shared" si="14"/>
        <v>17.58241758242866</v>
      </c>
      <c r="G177" s="162">
        <f t="shared" si="15"/>
        <v>273</v>
      </c>
      <c r="H177" s="119">
        <v>79</v>
      </c>
      <c r="I177" s="137">
        <v>796.42</v>
      </c>
      <c r="J177" s="137">
        <v>523.42</v>
      </c>
    </row>
    <row r="178" spans="1:10" ht="23.25">
      <c r="A178" s="117"/>
      <c r="B178" s="119">
        <v>8</v>
      </c>
      <c r="C178" s="128">
        <v>84.7653</v>
      </c>
      <c r="D178" s="128">
        <v>84.7688</v>
      </c>
      <c r="E178" s="161">
        <f t="shared" si="13"/>
        <v>0.003500000000002501</v>
      </c>
      <c r="F178" s="224">
        <f t="shared" si="14"/>
        <v>10.339734121129988</v>
      </c>
      <c r="G178" s="162">
        <f t="shared" si="15"/>
        <v>338.5</v>
      </c>
      <c r="H178" s="119">
        <v>80</v>
      </c>
      <c r="I178" s="137">
        <v>708.02</v>
      </c>
      <c r="J178" s="137">
        <v>369.52</v>
      </c>
    </row>
    <row r="179" spans="1:10" ht="23.25">
      <c r="A179" s="117"/>
      <c r="B179" s="119">
        <v>9</v>
      </c>
      <c r="C179" s="128">
        <v>87.6058</v>
      </c>
      <c r="D179" s="128">
        <v>87.6094</v>
      </c>
      <c r="E179" s="161">
        <f t="shared" si="13"/>
        <v>0.00359999999999161</v>
      </c>
      <c r="F179" s="224">
        <f t="shared" si="14"/>
        <v>13.879250520439548</v>
      </c>
      <c r="G179" s="162">
        <f t="shared" si="15"/>
        <v>259.38</v>
      </c>
      <c r="H179" s="119">
        <v>81</v>
      </c>
      <c r="I179" s="137">
        <v>814.25</v>
      </c>
      <c r="J179" s="137">
        <v>554.87</v>
      </c>
    </row>
    <row r="180" spans="1:10" ht="23.25">
      <c r="A180" s="117">
        <v>21607</v>
      </c>
      <c r="B180" s="119">
        <v>10</v>
      </c>
      <c r="C180" s="128">
        <v>85.074</v>
      </c>
      <c r="D180" s="128">
        <v>85.0802</v>
      </c>
      <c r="E180" s="161">
        <f t="shared" si="13"/>
        <v>0.006200000000006867</v>
      </c>
      <c r="F180" s="224">
        <f t="shared" si="14"/>
        <v>20.404805002490924</v>
      </c>
      <c r="G180" s="162">
        <f t="shared" si="15"/>
        <v>303.84999999999997</v>
      </c>
      <c r="H180" s="119">
        <v>82</v>
      </c>
      <c r="I180" s="137">
        <v>795.18</v>
      </c>
      <c r="J180" s="137">
        <v>491.33</v>
      </c>
    </row>
    <row r="181" spans="1:10" ht="23.25">
      <c r="A181" s="117"/>
      <c r="B181" s="119">
        <v>11</v>
      </c>
      <c r="C181" s="128">
        <v>86.1004</v>
      </c>
      <c r="D181" s="128">
        <v>86.1039</v>
      </c>
      <c r="E181" s="161">
        <f t="shared" si="13"/>
        <v>0.003500000000002501</v>
      </c>
      <c r="F181" s="224">
        <f t="shared" si="14"/>
        <v>14.044380241573377</v>
      </c>
      <c r="G181" s="162">
        <f t="shared" si="15"/>
        <v>249.20999999999998</v>
      </c>
      <c r="H181" s="119">
        <v>83</v>
      </c>
      <c r="I181" s="137">
        <v>680.77</v>
      </c>
      <c r="J181" s="137">
        <v>431.56</v>
      </c>
    </row>
    <row r="182" spans="1:10" ht="23.25">
      <c r="A182" s="117"/>
      <c r="B182" s="119">
        <v>12</v>
      </c>
      <c r="C182" s="128">
        <v>84.8323</v>
      </c>
      <c r="D182" s="128">
        <v>84.8396</v>
      </c>
      <c r="E182" s="161">
        <f t="shared" si="13"/>
        <v>0.00730000000000075</v>
      </c>
      <c r="F182" s="224">
        <f t="shared" si="14"/>
        <v>25.933425698961774</v>
      </c>
      <c r="G182" s="162">
        <f t="shared" si="15"/>
        <v>281.49</v>
      </c>
      <c r="H182" s="119">
        <v>84</v>
      </c>
      <c r="I182" s="137">
        <v>779.34</v>
      </c>
      <c r="J182" s="137">
        <v>497.85</v>
      </c>
    </row>
    <row r="183" spans="1:10" ht="23.25">
      <c r="A183" s="117">
        <v>21618</v>
      </c>
      <c r="B183" s="119">
        <v>25</v>
      </c>
      <c r="C183" s="128">
        <v>87.0858</v>
      </c>
      <c r="D183" s="128">
        <v>87.0863</v>
      </c>
      <c r="E183" s="161">
        <f t="shared" si="13"/>
        <v>0.0004999999999881766</v>
      </c>
      <c r="F183" s="224">
        <f t="shared" si="14"/>
        <v>1.5146007512061572</v>
      </c>
      <c r="G183" s="162">
        <f t="shared" si="15"/>
        <v>330.11999999999995</v>
      </c>
      <c r="H183" s="119">
        <v>85</v>
      </c>
      <c r="I183" s="137">
        <v>685.05</v>
      </c>
      <c r="J183" s="137">
        <v>354.93</v>
      </c>
    </row>
    <row r="184" spans="1:10" ht="23.25">
      <c r="A184" s="117"/>
      <c r="B184" s="119">
        <v>26</v>
      </c>
      <c r="C184" s="128">
        <v>85.8025</v>
      </c>
      <c r="D184" s="128">
        <v>85.804</v>
      </c>
      <c r="E184" s="161">
        <f t="shared" si="13"/>
        <v>0.0015000000000071623</v>
      </c>
      <c r="F184" s="224">
        <f t="shared" si="14"/>
        <v>5.186184005833289</v>
      </c>
      <c r="G184" s="162">
        <f t="shared" si="15"/>
        <v>289.23</v>
      </c>
      <c r="H184" s="119">
        <v>86</v>
      </c>
      <c r="I184" s="137">
        <v>855.74</v>
      </c>
      <c r="J184" s="137">
        <v>566.51</v>
      </c>
    </row>
    <row r="185" spans="1:10" ht="23.25">
      <c r="A185" s="117"/>
      <c r="B185" s="119">
        <v>27</v>
      </c>
      <c r="C185" s="128">
        <v>86.3215</v>
      </c>
      <c r="D185" s="128">
        <v>86.322</v>
      </c>
      <c r="E185" s="161">
        <f t="shared" si="13"/>
        <v>0.0005000000000023874</v>
      </c>
      <c r="F185" s="224">
        <f t="shared" si="14"/>
        <v>1.6706204684499562</v>
      </c>
      <c r="G185" s="162">
        <f t="shared" si="15"/>
        <v>299.29</v>
      </c>
      <c r="H185" s="119">
        <v>87</v>
      </c>
      <c r="I185" s="137">
        <v>704.73</v>
      </c>
      <c r="J185" s="137">
        <v>405.44</v>
      </c>
    </row>
    <row r="186" spans="1:10" ht="23.25">
      <c r="A186" s="117">
        <v>21637</v>
      </c>
      <c r="B186" s="119">
        <v>28</v>
      </c>
      <c r="C186" s="128">
        <v>87.2234</v>
      </c>
      <c r="D186" s="128">
        <v>87.2271</v>
      </c>
      <c r="E186" s="161">
        <f t="shared" si="13"/>
        <v>0.0036999999999949296</v>
      </c>
      <c r="F186" s="224">
        <f t="shared" si="14"/>
        <v>13.453567013289687</v>
      </c>
      <c r="G186" s="162">
        <f t="shared" si="15"/>
        <v>275.02</v>
      </c>
      <c r="H186" s="119">
        <v>88</v>
      </c>
      <c r="I186" s="137">
        <v>824.42</v>
      </c>
      <c r="J186" s="137">
        <v>549.4</v>
      </c>
    </row>
    <row r="187" spans="1:10" ht="23.25">
      <c r="A187" s="117"/>
      <c r="B187" s="119">
        <v>29</v>
      </c>
      <c r="C187" s="128">
        <v>85.2665</v>
      </c>
      <c r="D187" s="128">
        <v>85.2703</v>
      </c>
      <c r="E187" s="161">
        <f t="shared" si="13"/>
        <v>0.00380000000001246</v>
      </c>
      <c r="F187" s="224">
        <f t="shared" si="14"/>
        <v>13.909733152796445</v>
      </c>
      <c r="G187" s="162">
        <f t="shared" si="15"/>
        <v>273.18999999999994</v>
      </c>
      <c r="H187" s="119">
        <v>89</v>
      </c>
      <c r="I187" s="137">
        <v>801.63</v>
      </c>
      <c r="J187" s="137">
        <v>528.44</v>
      </c>
    </row>
    <row r="188" spans="1:10" ht="23.25">
      <c r="A188" s="177"/>
      <c r="B188" s="178">
        <v>30</v>
      </c>
      <c r="C188" s="179">
        <v>84.9784</v>
      </c>
      <c r="D188" s="179">
        <v>84.9813</v>
      </c>
      <c r="E188" s="180">
        <f t="shared" si="13"/>
        <v>0.002900000000011005</v>
      </c>
      <c r="F188" s="227">
        <f t="shared" si="14"/>
        <v>8.557854044356256</v>
      </c>
      <c r="G188" s="181">
        <f t="shared" si="15"/>
        <v>338.87</v>
      </c>
      <c r="H188" s="178">
        <v>90</v>
      </c>
      <c r="I188" s="182">
        <v>688.9</v>
      </c>
      <c r="J188" s="182">
        <v>350.03</v>
      </c>
    </row>
    <row r="189" spans="1:10" ht="23.25">
      <c r="A189" s="171">
        <v>21648</v>
      </c>
      <c r="B189" s="172">
        <v>7</v>
      </c>
      <c r="C189" s="173">
        <v>86.4358</v>
      </c>
      <c r="D189" s="173">
        <v>86.441</v>
      </c>
      <c r="E189" s="174">
        <f t="shared" si="13"/>
        <v>0.005200000000002092</v>
      </c>
      <c r="F189" s="226">
        <f t="shared" si="14"/>
        <v>17.16568184069617</v>
      </c>
      <c r="G189" s="175">
        <f t="shared" si="15"/>
        <v>302.93000000000006</v>
      </c>
      <c r="H189" s="172">
        <v>1</v>
      </c>
      <c r="I189" s="176">
        <v>712.7</v>
      </c>
      <c r="J189" s="176">
        <v>409.77</v>
      </c>
    </row>
    <row r="190" spans="1:10" ht="23.25">
      <c r="A190" s="117"/>
      <c r="B190" s="119">
        <v>8</v>
      </c>
      <c r="C190" s="128">
        <v>84.7998</v>
      </c>
      <c r="D190" s="128">
        <v>84.8046</v>
      </c>
      <c r="E190" s="161">
        <f t="shared" si="13"/>
        <v>0.004799999999988813</v>
      </c>
      <c r="F190" s="224">
        <f t="shared" si="14"/>
        <v>20.019185052295164</v>
      </c>
      <c r="G190" s="162">
        <f t="shared" si="15"/>
        <v>239.7700000000001</v>
      </c>
      <c r="H190" s="119">
        <v>2</v>
      </c>
      <c r="I190" s="137">
        <v>789.32</v>
      </c>
      <c r="J190" s="137">
        <v>549.55</v>
      </c>
    </row>
    <row r="191" spans="1:10" ht="23.25">
      <c r="A191" s="117"/>
      <c r="B191" s="172">
        <v>9</v>
      </c>
      <c r="C191" s="128">
        <v>87.6576</v>
      </c>
      <c r="D191" s="128">
        <v>87.6595</v>
      </c>
      <c r="E191" s="161">
        <f t="shared" si="13"/>
        <v>0.0018999999999920192</v>
      </c>
      <c r="F191" s="224">
        <f t="shared" si="14"/>
        <v>6.072227548712109</v>
      </c>
      <c r="G191" s="162">
        <f t="shared" si="15"/>
        <v>312.90000000000003</v>
      </c>
      <c r="H191" s="172">
        <v>3</v>
      </c>
      <c r="I191" s="137">
        <v>672.22</v>
      </c>
      <c r="J191" s="137">
        <v>359.32</v>
      </c>
    </row>
    <row r="192" spans="1:10" ht="23.25">
      <c r="A192" s="117">
        <v>21668</v>
      </c>
      <c r="B192" s="119">
        <v>10</v>
      </c>
      <c r="C192" s="128">
        <v>85.0918</v>
      </c>
      <c r="D192" s="128">
        <v>85.093</v>
      </c>
      <c r="E192" s="161">
        <f t="shared" si="13"/>
        <v>0.0011999999999972033</v>
      </c>
      <c r="F192" s="224">
        <f t="shared" si="14"/>
        <v>4.347511049913787</v>
      </c>
      <c r="G192" s="162">
        <f t="shared" si="15"/>
        <v>276.02</v>
      </c>
      <c r="H192" s="119">
        <v>4</v>
      </c>
      <c r="I192" s="137">
        <v>801.68</v>
      </c>
      <c r="J192" s="137">
        <v>525.66</v>
      </c>
    </row>
    <row r="193" spans="1:10" ht="23.25">
      <c r="A193" s="117"/>
      <c r="B193" s="172">
        <v>11</v>
      </c>
      <c r="C193" s="128">
        <v>86.0964</v>
      </c>
      <c r="D193" s="128">
        <v>86.1024</v>
      </c>
      <c r="E193" s="161">
        <f aca="true" t="shared" si="16" ref="E193:E221">D193-C193</f>
        <v>0.006000000000000227</v>
      </c>
      <c r="F193" s="224">
        <f aca="true" t="shared" si="17" ref="F193:F221">((10^6)*E193/G193)</f>
        <v>22.036948617182308</v>
      </c>
      <c r="G193" s="162">
        <f aca="true" t="shared" si="18" ref="G193:G221">I193-J193</f>
        <v>272.27000000000004</v>
      </c>
      <c r="H193" s="172">
        <v>5</v>
      </c>
      <c r="I193" s="137">
        <v>674.09</v>
      </c>
      <c r="J193" s="137">
        <v>401.82</v>
      </c>
    </row>
    <row r="194" spans="1:10" ht="23.25">
      <c r="A194" s="117"/>
      <c r="B194" s="119">
        <v>12</v>
      </c>
      <c r="C194" s="128">
        <v>84.8186</v>
      </c>
      <c r="D194" s="128">
        <v>84.8214</v>
      </c>
      <c r="E194" s="161">
        <f t="shared" si="16"/>
        <v>0.0027999999999934744</v>
      </c>
      <c r="F194" s="224">
        <f t="shared" si="17"/>
        <v>10.116337885661807</v>
      </c>
      <c r="G194" s="162">
        <f t="shared" si="18"/>
        <v>276.78</v>
      </c>
      <c r="H194" s="119">
        <v>6</v>
      </c>
      <c r="I194" s="137">
        <v>789</v>
      </c>
      <c r="J194" s="183">
        <v>512.22</v>
      </c>
    </row>
    <row r="195" spans="1:10" ht="23.25">
      <c r="A195" s="117">
        <v>21801</v>
      </c>
      <c r="B195" s="119">
        <v>10</v>
      </c>
      <c r="C195" s="128">
        <v>85.0732</v>
      </c>
      <c r="D195" s="128">
        <v>85.1031</v>
      </c>
      <c r="E195" s="161">
        <f t="shared" si="16"/>
        <v>0.029899999999997817</v>
      </c>
      <c r="F195" s="224">
        <f t="shared" si="17"/>
        <v>90.08466150461818</v>
      </c>
      <c r="G195" s="162">
        <f t="shared" si="18"/>
        <v>331.90999999999997</v>
      </c>
      <c r="H195" s="172">
        <v>7</v>
      </c>
      <c r="I195" s="137">
        <v>823.27</v>
      </c>
      <c r="J195" s="183">
        <v>491.36</v>
      </c>
    </row>
    <row r="196" spans="1:10" ht="23.25">
      <c r="A196" s="117"/>
      <c r="B196" s="119">
        <v>11</v>
      </c>
      <c r="C196" s="128">
        <v>86.0792</v>
      </c>
      <c r="D196" s="128">
        <v>86.1086</v>
      </c>
      <c r="E196" s="161">
        <f t="shared" si="16"/>
        <v>0.02939999999999543</v>
      </c>
      <c r="F196" s="224">
        <f t="shared" si="17"/>
        <v>98.37711226366217</v>
      </c>
      <c r="G196" s="162">
        <f t="shared" si="18"/>
        <v>298.8499999999999</v>
      </c>
      <c r="H196" s="119">
        <v>8</v>
      </c>
      <c r="I196" s="137">
        <v>866.67</v>
      </c>
      <c r="J196" s="137">
        <v>567.82</v>
      </c>
    </row>
    <row r="197" spans="1:10" ht="23.25">
      <c r="A197" s="117"/>
      <c r="B197" s="119">
        <v>12</v>
      </c>
      <c r="C197" s="128">
        <v>84.8157</v>
      </c>
      <c r="D197" s="128">
        <v>84.844</v>
      </c>
      <c r="E197" s="161">
        <f t="shared" si="16"/>
        <v>0.028299999999987335</v>
      </c>
      <c r="F197" s="224">
        <f t="shared" si="17"/>
        <v>93.0737354469096</v>
      </c>
      <c r="G197" s="162">
        <f t="shared" si="18"/>
        <v>304.06000000000006</v>
      </c>
      <c r="H197" s="172">
        <v>9</v>
      </c>
      <c r="I197" s="137">
        <v>813.84</v>
      </c>
      <c r="J197" s="137">
        <v>509.78</v>
      </c>
    </row>
    <row r="198" spans="1:10" ht="23.25">
      <c r="A198" s="117">
        <v>21808</v>
      </c>
      <c r="B198" s="119">
        <v>13</v>
      </c>
      <c r="C198" s="128">
        <v>85.6953</v>
      </c>
      <c r="D198" s="128">
        <v>86.2555</v>
      </c>
      <c r="E198" s="161">
        <f t="shared" si="16"/>
        <v>0.5601999999999947</v>
      </c>
      <c r="F198" s="224">
        <f t="shared" si="17"/>
        <v>1964.8556697414845</v>
      </c>
      <c r="G198" s="162">
        <f t="shared" si="18"/>
        <v>285.11</v>
      </c>
      <c r="H198" s="119">
        <v>10</v>
      </c>
      <c r="I198" s="137">
        <v>843.29</v>
      </c>
      <c r="J198" s="137">
        <v>558.18</v>
      </c>
    </row>
    <row r="199" spans="1:10" ht="23.25">
      <c r="A199" s="117"/>
      <c r="B199" s="119">
        <v>14</v>
      </c>
      <c r="C199" s="128">
        <v>85.907</v>
      </c>
      <c r="D199" s="128">
        <v>86.6456</v>
      </c>
      <c r="E199" s="161">
        <f t="shared" si="16"/>
        <v>0.7386000000000053</v>
      </c>
      <c r="F199" s="224">
        <f t="shared" si="17"/>
        <v>2371.3359232028943</v>
      </c>
      <c r="G199" s="162">
        <f t="shared" si="18"/>
        <v>311.4699999999999</v>
      </c>
      <c r="H199" s="172">
        <v>11</v>
      </c>
      <c r="I199" s="137">
        <v>830.56</v>
      </c>
      <c r="J199" s="137">
        <v>519.09</v>
      </c>
    </row>
    <row r="200" spans="1:10" ht="23.25">
      <c r="A200" s="117"/>
      <c r="B200" s="119">
        <v>15</v>
      </c>
      <c r="C200" s="128">
        <v>86.9782</v>
      </c>
      <c r="D200" s="128">
        <v>87.6279</v>
      </c>
      <c r="E200" s="161">
        <f t="shared" si="16"/>
        <v>0.6496999999999957</v>
      </c>
      <c r="F200" s="224">
        <f t="shared" si="17"/>
        <v>2140.5508697943974</v>
      </c>
      <c r="G200" s="162">
        <f t="shared" si="18"/>
        <v>303.5200000000001</v>
      </c>
      <c r="H200" s="119">
        <v>12</v>
      </c>
      <c r="I200" s="137">
        <v>856.69</v>
      </c>
      <c r="J200" s="137">
        <v>553.17</v>
      </c>
    </row>
    <row r="201" spans="1:10" ht="23.25">
      <c r="A201" s="117">
        <v>21820</v>
      </c>
      <c r="B201" s="119">
        <v>16</v>
      </c>
      <c r="C201" s="128">
        <v>86.1093</v>
      </c>
      <c r="D201" s="128">
        <v>86.1369</v>
      </c>
      <c r="E201" s="161">
        <f t="shared" si="16"/>
        <v>0.02759999999999252</v>
      </c>
      <c r="F201" s="224">
        <f t="shared" si="17"/>
        <v>89.11274699726371</v>
      </c>
      <c r="G201" s="162">
        <f t="shared" si="18"/>
        <v>309.72</v>
      </c>
      <c r="H201" s="172">
        <v>13</v>
      </c>
      <c r="I201" s="137">
        <v>781.74</v>
      </c>
      <c r="J201" s="137">
        <v>472.02</v>
      </c>
    </row>
    <row r="202" spans="1:10" ht="23.25">
      <c r="A202" s="117"/>
      <c r="B202" s="119">
        <v>17</v>
      </c>
      <c r="C202" s="128">
        <v>87.1965</v>
      </c>
      <c r="D202" s="128">
        <v>87.2244</v>
      </c>
      <c r="E202" s="161">
        <f t="shared" si="16"/>
        <v>0.02790000000000248</v>
      </c>
      <c r="F202" s="224">
        <f t="shared" si="17"/>
        <v>74.04458598726772</v>
      </c>
      <c r="G202" s="162">
        <f t="shared" si="18"/>
        <v>376.8</v>
      </c>
      <c r="H202" s="119">
        <v>14</v>
      </c>
      <c r="I202" s="137">
        <v>734.97</v>
      </c>
      <c r="J202" s="137">
        <v>358.17</v>
      </c>
    </row>
    <row r="203" spans="1:10" ht="23.25">
      <c r="A203" s="117"/>
      <c r="B203" s="119">
        <v>18</v>
      </c>
      <c r="C203" s="128">
        <v>85.1237</v>
      </c>
      <c r="D203" s="128">
        <v>85.1484</v>
      </c>
      <c r="E203" s="161">
        <f t="shared" si="16"/>
        <v>0.024699999999995725</v>
      </c>
      <c r="F203" s="224">
        <f t="shared" si="17"/>
        <v>85.92798747606794</v>
      </c>
      <c r="G203" s="162">
        <f t="shared" si="18"/>
        <v>287.44999999999993</v>
      </c>
      <c r="H203" s="119">
        <v>15</v>
      </c>
      <c r="I203" s="137">
        <v>840.91</v>
      </c>
      <c r="J203" s="137">
        <v>553.46</v>
      </c>
    </row>
    <row r="204" spans="1:10" ht="23.25">
      <c r="A204" s="117">
        <v>21833</v>
      </c>
      <c r="B204" s="119">
        <v>19</v>
      </c>
      <c r="C204" s="128">
        <v>88.9407</v>
      </c>
      <c r="D204" s="128">
        <v>88.954</v>
      </c>
      <c r="E204" s="161">
        <f t="shared" si="16"/>
        <v>0.013299999999986767</v>
      </c>
      <c r="F204" s="224">
        <f t="shared" si="17"/>
        <v>44.72542623663035</v>
      </c>
      <c r="G204" s="162">
        <f t="shared" si="18"/>
        <v>297.37</v>
      </c>
      <c r="H204" s="119">
        <v>16</v>
      </c>
      <c r="I204" s="137">
        <v>812.08</v>
      </c>
      <c r="J204" s="137">
        <v>514.71</v>
      </c>
    </row>
    <row r="205" spans="1:10" ht="23.25">
      <c r="A205" s="117"/>
      <c r="B205" s="119">
        <v>20</v>
      </c>
      <c r="C205" s="128">
        <v>84.633</v>
      </c>
      <c r="D205" s="128">
        <v>84.6463</v>
      </c>
      <c r="E205" s="161">
        <f t="shared" si="16"/>
        <v>0.013300000000000978</v>
      </c>
      <c r="F205" s="224">
        <f t="shared" si="17"/>
        <v>40.628054740960955</v>
      </c>
      <c r="G205" s="162">
        <f t="shared" si="18"/>
        <v>327.36</v>
      </c>
      <c r="H205" s="119">
        <v>17</v>
      </c>
      <c r="I205" s="137">
        <v>681.64</v>
      </c>
      <c r="J205" s="137">
        <v>354.28</v>
      </c>
    </row>
    <row r="206" spans="1:10" ht="23.25">
      <c r="A206" s="117"/>
      <c r="B206" s="119">
        <v>21</v>
      </c>
      <c r="C206" s="128">
        <v>86.3513</v>
      </c>
      <c r="D206" s="128">
        <v>86.3616</v>
      </c>
      <c r="E206" s="161">
        <f t="shared" si="16"/>
        <v>0.010300000000000864</v>
      </c>
      <c r="F206" s="224">
        <f t="shared" si="17"/>
        <v>27.913279132793672</v>
      </c>
      <c r="G206" s="162">
        <f t="shared" si="18"/>
        <v>368.99999999999994</v>
      </c>
      <c r="H206" s="119">
        <v>18</v>
      </c>
      <c r="I206" s="137">
        <v>736.3</v>
      </c>
      <c r="J206" s="137">
        <v>367.3</v>
      </c>
    </row>
    <row r="207" spans="1:10" ht="23.25">
      <c r="A207" s="117">
        <v>21843</v>
      </c>
      <c r="B207" s="119">
        <v>22</v>
      </c>
      <c r="C207" s="128">
        <v>85.1307</v>
      </c>
      <c r="D207" s="128">
        <v>85.1403</v>
      </c>
      <c r="E207" s="161">
        <f t="shared" si="16"/>
        <v>0.009599999999991837</v>
      </c>
      <c r="F207" s="224">
        <f t="shared" si="17"/>
        <v>37.19488570318419</v>
      </c>
      <c r="G207" s="162">
        <f t="shared" si="18"/>
        <v>258.0999999999999</v>
      </c>
      <c r="H207" s="119">
        <v>19</v>
      </c>
      <c r="I207" s="137">
        <v>839.3</v>
      </c>
      <c r="J207" s="137">
        <v>581.2</v>
      </c>
    </row>
    <row r="208" spans="1:10" ht="23.25">
      <c r="A208" s="117"/>
      <c r="B208" s="119">
        <v>23</v>
      </c>
      <c r="C208" s="128">
        <v>87.6864</v>
      </c>
      <c r="D208" s="128">
        <v>87.702</v>
      </c>
      <c r="E208" s="161">
        <f t="shared" si="16"/>
        <v>0.015599999999992065</v>
      </c>
      <c r="F208" s="224">
        <f t="shared" si="17"/>
        <v>53.42831700798707</v>
      </c>
      <c r="G208" s="162">
        <f t="shared" si="18"/>
        <v>291.98</v>
      </c>
      <c r="H208" s="119">
        <v>20</v>
      </c>
      <c r="I208" s="137">
        <v>712.86</v>
      </c>
      <c r="J208" s="137">
        <v>420.88</v>
      </c>
    </row>
    <row r="209" spans="1:10" ht="23.25">
      <c r="A209" s="117"/>
      <c r="B209" s="119">
        <v>24</v>
      </c>
      <c r="C209" s="128">
        <v>88.077</v>
      </c>
      <c r="D209" s="128">
        <v>88.0872</v>
      </c>
      <c r="E209" s="161">
        <f t="shared" si="16"/>
        <v>0.010199999999997544</v>
      </c>
      <c r="F209" s="224">
        <f t="shared" si="17"/>
        <v>35.78696231842518</v>
      </c>
      <c r="G209" s="162">
        <f t="shared" si="18"/>
        <v>285.02</v>
      </c>
      <c r="H209" s="119">
        <v>21</v>
      </c>
      <c r="I209" s="137">
        <v>831.76</v>
      </c>
      <c r="J209" s="137">
        <v>546.74</v>
      </c>
    </row>
    <row r="210" spans="1:10" ht="23.25">
      <c r="A210" s="117">
        <v>21851</v>
      </c>
      <c r="B210" s="119">
        <v>25</v>
      </c>
      <c r="C210" s="128">
        <v>87.0708</v>
      </c>
      <c r="D210" s="128">
        <v>87.0791</v>
      </c>
      <c r="E210" s="161">
        <f t="shared" si="16"/>
        <v>0.008299999999991314</v>
      </c>
      <c r="F210" s="224">
        <f t="shared" si="17"/>
        <v>28.910794524334936</v>
      </c>
      <c r="G210" s="162">
        <f t="shared" si="18"/>
        <v>287.0899999999999</v>
      </c>
      <c r="H210" s="119">
        <v>22</v>
      </c>
      <c r="I210" s="137">
        <v>813.17</v>
      </c>
      <c r="J210" s="137">
        <v>526.08</v>
      </c>
    </row>
    <row r="211" spans="1:10" ht="23.25">
      <c r="A211" s="117"/>
      <c r="B211" s="119">
        <v>26</v>
      </c>
      <c r="C211" s="128">
        <v>85.816</v>
      </c>
      <c r="D211" s="128">
        <v>85.825</v>
      </c>
      <c r="E211" s="161">
        <f t="shared" si="16"/>
        <v>0.009000000000000341</v>
      </c>
      <c r="F211" s="224">
        <f t="shared" si="17"/>
        <v>29.216984807169002</v>
      </c>
      <c r="G211" s="162">
        <f t="shared" si="18"/>
        <v>308.0400000000001</v>
      </c>
      <c r="H211" s="119">
        <v>23</v>
      </c>
      <c r="I211" s="137">
        <v>679.69</v>
      </c>
      <c r="J211" s="137">
        <v>371.65</v>
      </c>
    </row>
    <row r="212" spans="1:10" ht="23.25">
      <c r="A212" s="117"/>
      <c r="B212" s="119">
        <v>27</v>
      </c>
      <c r="C212" s="128">
        <v>86.3235</v>
      </c>
      <c r="D212" s="128">
        <v>86.3374</v>
      </c>
      <c r="E212" s="161">
        <f t="shared" si="16"/>
        <v>0.013900000000006685</v>
      </c>
      <c r="F212" s="224">
        <f t="shared" si="17"/>
        <v>39.4147337378968</v>
      </c>
      <c r="G212" s="162">
        <f t="shared" si="18"/>
        <v>352.65999999999997</v>
      </c>
      <c r="H212" s="119">
        <v>24</v>
      </c>
      <c r="I212" s="137">
        <v>653.02</v>
      </c>
      <c r="J212" s="137">
        <v>300.36</v>
      </c>
    </row>
    <row r="213" spans="1:10" ht="23.25">
      <c r="A213" s="117">
        <v>21862</v>
      </c>
      <c r="B213" s="119">
        <v>28</v>
      </c>
      <c r="C213" s="128">
        <v>87.2053</v>
      </c>
      <c r="D213" s="128">
        <v>87.2308</v>
      </c>
      <c r="E213" s="161">
        <f t="shared" si="16"/>
        <v>0.025500000000008072</v>
      </c>
      <c r="F213" s="224">
        <f t="shared" si="17"/>
        <v>86.33239665507016</v>
      </c>
      <c r="G213" s="162">
        <f t="shared" si="18"/>
        <v>295.37</v>
      </c>
      <c r="H213" s="119">
        <v>25</v>
      </c>
      <c r="I213" s="137">
        <v>704</v>
      </c>
      <c r="J213" s="137">
        <v>408.63</v>
      </c>
    </row>
    <row r="214" spans="1:10" ht="23.25">
      <c r="A214" s="117"/>
      <c r="B214" s="119">
        <v>29</v>
      </c>
      <c r="C214" s="128">
        <v>85.2403</v>
      </c>
      <c r="D214" s="128">
        <v>85.2691</v>
      </c>
      <c r="E214" s="161">
        <f t="shared" si="16"/>
        <v>0.028799999999989723</v>
      </c>
      <c r="F214" s="224">
        <f t="shared" si="17"/>
        <v>97.60065067096967</v>
      </c>
      <c r="G214" s="162">
        <f t="shared" si="18"/>
        <v>295.0799999999999</v>
      </c>
      <c r="H214" s="119">
        <v>26</v>
      </c>
      <c r="I214" s="137">
        <v>866.92</v>
      </c>
      <c r="J214" s="137">
        <v>571.84</v>
      </c>
    </row>
    <row r="215" spans="1:10" ht="23.25">
      <c r="A215" s="117"/>
      <c r="B215" s="119">
        <v>30</v>
      </c>
      <c r="C215" s="128">
        <v>84.9545</v>
      </c>
      <c r="D215" s="128">
        <v>84.9796</v>
      </c>
      <c r="E215" s="161">
        <f t="shared" si="16"/>
        <v>0.025100000000009004</v>
      </c>
      <c r="F215" s="224">
        <f t="shared" si="17"/>
        <v>78.64394034342965</v>
      </c>
      <c r="G215" s="162">
        <f t="shared" si="18"/>
        <v>319.15999999999997</v>
      </c>
      <c r="H215" s="119">
        <v>27</v>
      </c>
      <c r="I215" s="137">
        <v>693.68</v>
      </c>
      <c r="J215" s="137">
        <v>374.52</v>
      </c>
    </row>
    <row r="216" spans="1:10" ht="23.25">
      <c r="A216" s="117">
        <v>21871</v>
      </c>
      <c r="B216" s="119">
        <v>31</v>
      </c>
      <c r="C216" s="128">
        <v>84.862</v>
      </c>
      <c r="D216" s="128">
        <v>84.8934</v>
      </c>
      <c r="E216" s="161">
        <f t="shared" si="16"/>
        <v>0.03140000000000498</v>
      </c>
      <c r="F216" s="224">
        <f t="shared" si="17"/>
        <v>93.79854223923105</v>
      </c>
      <c r="G216" s="162">
        <f t="shared" si="18"/>
        <v>334.75999999999993</v>
      </c>
      <c r="H216" s="119">
        <v>28</v>
      </c>
      <c r="I216" s="137">
        <v>822.55</v>
      </c>
      <c r="J216" s="137">
        <v>487.79</v>
      </c>
    </row>
    <row r="217" spans="1:10" ht="23.25">
      <c r="A217" s="117"/>
      <c r="B217" s="119">
        <v>32</v>
      </c>
      <c r="C217" s="128">
        <v>85.0071</v>
      </c>
      <c r="D217" s="128">
        <v>85.0581</v>
      </c>
      <c r="E217" s="161">
        <f t="shared" si="16"/>
        <v>0.05100000000000193</v>
      </c>
      <c r="F217" s="224">
        <f t="shared" si="17"/>
        <v>150.68250310229254</v>
      </c>
      <c r="G217" s="162">
        <f t="shared" si="18"/>
        <v>338.46</v>
      </c>
      <c r="H217" s="119">
        <v>29</v>
      </c>
      <c r="I217" s="137">
        <v>668.79</v>
      </c>
      <c r="J217" s="137">
        <v>330.33</v>
      </c>
    </row>
    <row r="218" spans="1:10" ht="23.25">
      <c r="A218" s="117"/>
      <c r="B218" s="119">
        <v>33</v>
      </c>
      <c r="C218" s="128">
        <v>85.9787</v>
      </c>
      <c r="D218" s="128">
        <v>86.0258</v>
      </c>
      <c r="E218" s="161">
        <f t="shared" si="16"/>
        <v>0.047100000000000364</v>
      </c>
      <c r="F218" s="224">
        <f t="shared" si="17"/>
        <v>153.01647119976727</v>
      </c>
      <c r="G218" s="162">
        <f t="shared" si="18"/>
        <v>307.81</v>
      </c>
      <c r="H218" s="119">
        <v>30</v>
      </c>
      <c r="I218" s="137">
        <v>812.75</v>
      </c>
      <c r="J218" s="137">
        <v>504.94</v>
      </c>
    </row>
    <row r="219" spans="1:10" ht="23.25">
      <c r="A219" s="117">
        <v>21883</v>
      </c>
      <c r="B219" s="119">
        <v>34</v>
      </c>
      <c r="C219" s="128">
        <v>83.7463</v>
      </c>
      <c r="D219" s="128">
        <v>83.7724</v>
      </c>
      <c r="E219" s="161">
        <f t="shared" si="16"/>
        <v>0.026099999999999568</v>
      </c>
      <c r="F219" s="224">
        <f t="shared" si="17"/>
        <v>99.55752212389217</v>
      </c>
      <c r="G219" s="162">
        <f t="shared" si="18"/>
        <v>262.15999999999997</v>
      </c>
      <c r="H219" s="119">
        <v>31</v>
      </c>
      <c r="I219" s="137">
        <v>850.54</v>
      </c>
      <c r="J219" s="137">
        <v>588.38</v>
      </c>
    </row>
    <row r="220" spans="1:10" ht="23.25">
      <c r="A220" s="117"/>
      <c r="B220" s="119">
        <v>35</v>
      </c>
      <c r="C220" s="128">
        <v>84.9926</v>
      </c>
      <c r="D220" s="128">
        <v>85.0284</v>
      </c>
      <c r="E220" s="161">
        <f t="shared" si="16"/>
        <v>0.035800000000008936</v>
      </c>
      <c r="F220" s="224">
        <f t="shared" si="17"/>
        <v>124.27103582341338</v>
      </c>
      <c r="G220" s="162">
        <f t="shared" si="18"/>
        <v>288.08000000000004</v>
      </c>
      <c r="H220" s="119">
        <v>32</v>
      </c>
      <c r="I220" s="137">
        <v>833.26</v>
      </c>
      <c r="J220" s="137">
        <v>545.18</v>
      </c>
    </row>
    <row r="221" spans="1:10" ht="23.25">
      <c r="A221" s="117"/>
      <c r="B221" s="119">
        <v>36</v>
      </c>
      <c r="C221" s="128">
        <v>84.5654</v>
      </c>
      <c r="D221" s="128">
        <v>84.6052</v>
      </c>
      <c r="E221" s="161">
        <f t="shared" si="16"/>
        <v>0.03979999999999961</v>
      </c>
      <c r="F221" s="224">
        <f t="shared" si="17"/>
        <v>115.86271142033598</v>
      </c>
      <c r="G221" s="162">
        <f t="shared" si="18"/>
        <v>343.51</v>
      </c>
      <c r="H221" s="119">
        <v>33</v>
      </c>
      <c r="I221" s="137">
        <v>708.9</v>
      </c>
      <c r="J221" s="137">
        <v>365.39</v>
      </c>
    </row>
    <row r="222" spans="1:10" ht="23.25">
      <c r="A222" s="117">
        <v>21904</v>
      </c>
      <c r="B222" s="119">
        <v>13</v>
      </c>
      <c r="C222" s="128">
        <v>86.7151</v>
      </c>
      <c r="D222" s="128">
        <v>86.7168</v>
      </c>
      <c r="E222" s="161">
        <f aca="true" t="shared" si="19" ref="E222:E314">D222-C222</f>
        <v>0.0016999999999995907</v>
      </c>
      <c r="F222" s="224">
        <f aca="true" t="shared" si="20" ref="F222:F314">((10^6)*E222/G222)</f>
        <v>5.455012193555355</v>
      </c>
      <c r="G222" s="162">
        <f aca="true" t="shared" si="21" ref="G222:G314">I222-J222</f>
        <v>311.64</v>
      </c>
      <c r="H222" s="119">
        <v>34</v>
      </c>
      <c r="I222" s="137">
        <v>821.4</v>
      </c>
      <c r="J222" s="137">
        <v>509.76</v>
      </c>
    </row>
    <row r="223" spans="1:10" ht="23.25">
      <c r="A223" s="117"/>
      <c r="B223" s="119">
        <v>14</v>
      </c>
      <c r="C223" s="128">
        <v>85.9327</v>
      </c>
      <c r="D223" s="128">
        <v>85.9342</v>
      </c>
      <c r="E223" s="161">
        <f t="shared" si="19"/>
        <v>0.0015000000000071623</v>
      </c>
      <c r="F223" s="224">
        <f t="shared" si="20"/>
        <v>4.287919501478366</v>
      </c>
      <c r="G223" s="162">
        <f t="shared" si="21"/>
        <v>349.82000000000005</v>
      </c>
      <c r="H223" s="119">
        <v>35</v>
      </c>
      <c r="I223" s="137">
        <v>687.94</v>
      </c>
      <c r="J223" s="137">
        <v>338.12</v>
      </c>
    </row>
    <row r="224" spans="1:10" ht="23.25">
      <c r="A224" s="117"/>
      <c r="B224" s="119">
        <v>15</v>
      </c>
      <c r="C224" s="128">
        <v>86.9826</v>
      </c>
      <c r="D224" s="128">
        <v>86.984</v>
      </c>
      <c r="E224" s="161">
        <f t="shared" si="19"/>
        <v>0.0013999999999896318</v>
      </c>
      <c r="F224" s="224">
        <f t="shared" si="20"/>
        <v>3.9249768706429435</v>
      </c>
      <c r="G224" s="162">
        <f t="shared" si="21"/>
        <v>356.69000000000005</v>
      </c>
      <c r="H224" s="119">
        <v>36</v>
      </c>
      <c r="I224" s="137">
        <v>731.58</v>
      </c>
      <c r="J224" s="137">
        <v>374.89</v>
      </c>
    </row>
    <row r="225" spans="1:10" ht="23.25">
      <c r="A225" s="117">
        <v>21910</v>
      </c>
      <c r="B225" s="119">
        <v>16</v>
      </c>
      <c r="C225" s="128">
        <v>86.148</v>
      </c>
      <c r="D225" s="128">
        <v>86.1514</v>
      </c>
      <c r="E225" s="161">
        <f t="shared" si="19"/>
        <v>0.0033999999999991815</v>
      </c>
      <c r="F225" s="224">
        <f t="shared" si="20"/>
        <v>9.36123348017396</v>
      </c>
      <c r="G225" s="162">
        <f t="shared" si="21"/>
        <v>363.19999999999993</v>
      </c>
      <c r="H225" s="119">
        <v>37</v>
      </c>
      <c r="I225" s="137">
        <v>781.05</v>
      </c>
      <c r="J225" s="137">
        <v>417.85</v>
      </c>
    </row>
    <row r="226" spans="1:10" ht="23.25">
      <c r="A226" s="117"/>
      <c r="B226" s="119">
        <v>17</v>
      </c>
      <c r="C226" s="128">
        <v>87.2075</v>
      </c>
      <c r="D226" s="128">
        <v>87.2112</v>
      </c>
      <c r="E226" s="161">
        <f t="shared" si="19"/>
        <v>0.0037000000000091404</v>
      </c>
      <c r="F226" s="224">
        <f t="shared" si="20"/>
        <v>11.5563606834155</v>
      </c>
      <c r="G226" s="162">
        <f t="shared" si="21"/>
        <v>320.16999999999996</v>
      </c>
      <c r="H226" s="119">
        <v>38</v>
      </c>
      <c r="I226" s="137">
        <v>696.29</v>
      </c>
      <c r="J226" s="137">
        <v>376.12</v>
      </c>
    </row>
    <row r="227" spans="1:10" ht="23.25">
      <c r="A227" s="117"/>
      <c r="B227" s="119">
        <v>18</v>
      </c>
      <c r="C227" s="128">
        <v>85.1542</v>
      </c>
      <c r="D227" s="128">
        <v>85.155</v>
      </c>
      <c r="E227" s="161">
        <f t="shared" si="19"/>
        <v>0.0007999999999981355</v>
      </c>
      <c r="F227" s="224">
        <f t="shared" si="20"/>
        <v>2.2835612137074635</v>
      </c>
      <c r="G227" s="162">
        <f t="shared" si="21"/>
        <v>350.3299999999999</v>
      </c>
      <c r="H227" s="119">
        <v>39</v>
      </c>
      <c r="I227" s="137">
        <v>681.43</v>
      </c>
      <c r="J227" s="137">
        <v>331.1</v>
      </c>
    </row>
    <row r="228" spans="1:10" ht="23.25">
      <c r="A228" s="117">
        <v>21925</v>
      </c>
      <c r="B228" s="119">
        <v>1</v>
      </c>
      <c r="C228" s="128">
        <v>85.3874</v>
      </c>
      <c r="D228" s="128">
        <v>85.4002</v>
      </c>
      <c r="E228" s="161">
        <f t="shared" si="19"/>
        <v>0.01279999999999859</v>
      </c>
      <c r="F228" s="224">
        <f t="shared" si="20"/>
        <v>41.57328916170902</v>
      </c>
      <c r="G228" s="162">
        <f t="shared" si="21"/>
        <v>307.89</v>
      </c>
      <c r="H228" s="119">
        <v>40</v>
      </c>
      <c r="I228" s="137">
        <v>682.92</v>
      </c>
      <c r="J228" s="137">
        <v>375.03</v>
      </c>
    </row>
    <row r="229" spans="1:10" ht="23.25">
      <c r="A229" s="117"/>
      <c r="B229" s="119">
        <v>2</v>
      </c>
      <c r="C229" s="128">
        <v>87.4596</v>
      </c>
      <c r="D229" s="128">
        <v>87.4711</v>
      </c>
      <c r="E229" s="161">
        <f t="shared" si="19"/>
        <v>0.011500000000012278</v>
      </c>
      <c r="F229" s="224">
        <f t="shared" si="20"/>
        <v>38.17807582501918</v>
      </c>
      <c r="G229" s="162">
        <f t="shared" si="21"/>
        <v>301.22</v>
      </c>
      <c r="H229" s="119">
        <v>41</v>
      </c>
      <c r="I229" s="137">
        <v>673.46</v>
      </c>
      <c r="J229" s="137">
        <v>372.24</v>
      </c>
    </row>
    <row r="230" spans="1:10" ht="23.25">
      <c r="A230" s="117"/>
      <c r="B230" s="119">
        <v>3</v>
      </c>
      <c r="C230" s="128">
        <v>85.8665</v>
      </c>
      <c r="D230" s="128">
        <v>85.8738</v>
      </c>
      <c r="E230" s="161">
        <f t="shared" si="19"/>
        <v>0.00730000000000075</v>
      </c>
      <c r="F230" s="224">
        <f t="shared" si="20"/>
        <v>25.1126629743051</v>
      </c>
      <c r="G230" s="162">
        <f t="shared" si="21"/>
        <v>290.69000000000005</v>
      </c>
      <c r="H230" s="119">
        <v>42</v>
      </c>
      <c r="I230" s="137">
        <v>800.71</v>
      </c>
      <c r="J230" s="137">
        <v>510.02</v>
      </c>
    </row>
    <row r="231" spans="1:10" ht="23.25">
      <c r="A231" s="117">
        <v>21934</v>
      </c>
      <c r="B231" s="119">
        <v>4</v>
      </c>
      <c r="C231" s="128">
        <v>85.022</v>
      </c>
      <c r="D231" s="128">
        <v>85.0319</v>
      </c>
      <c r="E231" s="161">
        <f t="shared" si="19"/>
        <v>0.009899999999987585</v>
      </c>
      <c r="F231" s="224">
        <f t="shared" si="20"/>
        <v>32.25806451608858</v>
      </c>
      <c r="G231" s="162">
        <f t="shared" si="21"/>
        <v>306.9</v>
      </c>
      <c r="H231" s="119">
        <v>43</v>
      </c>
      <c r="I231" s="137">
        <v>741.89</v>
      </c>
      <c r="J231" s="137">
        <v>434.99</v>
      </c>
    </row>
    <row r="232" spans="1:10" ht="23.25">
      <c r="A232" s="117"/>
      <c r="B232" s="119">
        <v>5</v>
      </c>
      <c r="C232" s="128">
        <v>85.0304</v>
      </c>
      <c r="D232" s="128">
        <v>85.0386</v>
      </c>
      <c r="E232" s="161">
        <f t="shared" si="19"/>
        <v>0.008200000000002206</v>
      </c>
      <c r="F232" s="224">
        <f t="shared" si="20"/>
        <v>24.675754566525853</v>
      </c>
      <c r="G232" s="162">
        <f t="shared" si="21"/>
        <v>332.30999999999995</v>
      </c>
      <c r="H232" s="119">
        <v>44</v>
      </c>
      <c r="I232" s="137">
        <v>724.29</v>
      </c>
      <c r="J232" s="137">
        <v>391.98</v>
      </c>
    </row>
    <row r="233" spans="1:10" ht="23.25">
      <c r="A233" s="117"/>
      <c r="B233" s="119">
        <v>6</v>
      </c>
      <c r="C233" s="128">
        <v>87.3827</v>
      </c>
      <c r="D233" s="128">
        <v>87.3902</v>
      </c>
      <c r="E233" s="161">
        <f t="shared" si="19"/>
        <v>0.007499999999993179</v>
      </c>
      <c r="F233" s="224">
        <f t="shared" si="20"/>
        <v>28.230511536843377</v>
      </c>
      <c r="G233" s="162">
        <f t="shared" si="21"/>
        <v>265.66999999999996</v>
      </c>
      <c r="H233" s="119">
        <v>45</v>
      </c>
      <c r="I233" s="137">
        <v>833.55</v>
      </c>
      <c r="J233" s="137">
        <v>567.88</v>
      </c>
    </row>
    <row r="234" spans="1:10" ht="23.25">
      <c r="A234" s="117">
        <v>21942</v>
      </c>
      <c r="B234" s="119">
        <v>7</v>
      </c>
      <c r="C234" s="128">
        <v>86.4293</v>
      </c>
      <c r="D234" s="128">
        <v>86.4389</v>
      </c>
      <c r="E234" s="161">
        <f t="shared" si="19"/>
        <v>0.009600000000006048</v>
      </c>
      <c r="F234" s="224">
        <f t="shared" si="20"/>
        <v>27.482751710532327</v>
      </c>
      <c r="G234" s="162">
        <f t="shared" si="21"/>
        <v>349.31000000000006</v>
      </c>
      <c r="H234" s="119">
        <v>46</v>
      </c>
      <c r="I234" s="137">
        <v>721.95</v>
      </c>
      <c r="J234" s="137">
        <v>372.64</v>
      </c>
    </row>
    <row r="235" spans="1:10" ht="23.25">
      <c r="A235" s="117"/>
      <c r="B235" s="119">
        <v>8</v>
      </c>
      <c r="C235" s="128">
        <v>84.7935</v>
      </c>
      <c r="D235" s="128">
        <v>84.8017</v>
      </c>
      <c r="E235" s="161">
        <f t="shared" si="19"/>
        <v>0.008200000000002206</v>
      </c>
      <c r="F235" s="224">
        <f t="shared" si="20"/>
        <v>32.96349895482474</v>
      </c>
      <c r="G235" s="162">
        <f t="shared" si="21"/>
        <v>248.76000000000005</v>
      </c>
      <c r="H235" s="119">
        <v>47</v>
      </c>
      <c r="I235" s="137">
        <v>600.08</v>
      </c>
      <c r="J235" s="137">
        <v>351.32</v>
      </c>
    </row>
    <row r="236" spans="1:10" ht="23.25">
      <c r="A236" s="117"/>
      <c r="B236" s="119">
        <v>9</v>
      </c>
      <c r="C236" s="128">
        <v>87.6131</v>
      </c>
      <c r="D236" s="128">
        <v>87.618</v>
      </c>
      <c r="E236" s="161">
        <f t="shared" si="19"/>
        <v>0.004899999999992133</v>
      </c>
      <c r="F236" s="224">
        <f t="shared" si="20"/>
        <v>14.684727882978102</v>
      </c>
      <c r="G236" s="162">
        <f t="shared" si="21"/>
        <v>333.68</v>
      </c>
      <c r="H236" s="119">
        <v>48</v>
      </c>
      <c r="I236" s="137">
        <v>690.02</v>
      </c>
      <c r="J236" s="137">
        <v>356.34</v>
      </c>
    </row>
    <row r="237" spans="1:10" ht="23.25">
      <c r="A237" s="117">
        <v>21955</v>
      </c>
      <c r="B237" s="119">
        <v>19</v>
      </c>
      <c r="C237" s="128">
        <v>88.935</v>
      </c>
      <c r="D237" s="128">
        <v>88.9398</v>
      </c>
      <c r="E237" s="161">
        <f t="shared" si="19"/>
        <v>0.004800000000003024</v>
      </c>
      <c r="F237" s="224">
        <f t="shared" si="20"/>
        <v>15.210089359284567</v>
      </c>
      <c r="G237" s="162">
        <f t="shared" si="21"/>
        <v>315.58000000000004</v>
      </c>
      <c r="H237" s="119">
        <v>49</v>
      </c>
      <c r="I237" s="137">
        <v>681.47</v>
      </c>
      <c r="J237" s="137">
        <v>365.89</v>
      </c>
    </row>
    <row r="238" spans="1:10" ht="23.25">
      <c r="A238" s="117"/>
      <c r="B238" s="119">
        <v>20</v>
      </c>
      <c r="C238" s="128">
        <v>84.6311</v>
      </c>
      <c r="D238" s="128">
        <v>84.6382</v>
      </c>
      <c r="E238" s="161">
        <f t="shared" si="19"/>
        <v>0.007099999999994111</v>
      </c>
      <c r="F238" s="224">
        <f t="shared" si="20"/>
        <v>23.654051172688266</v>
      </c>
      <c r="G238" s="162">
        <f t="shared" si="21"/>
        <v>300.16</v>
      </c>
      <c r="H238" s="119">
        <v>50</v>
      </c>
      <c r="I238" s="137">
        <v>764.61</v>
      </c>
      <c r="J238" s="137">
        <v>464.45</v>
      </c>
    </row>
    <row r="239" spans="1:10" ht="23.25">
      <c r="A239" s="117"/>
      <c r="B239" s="119">
        <v>21</v>
      </c>
      <c r="C239" s="128">
        <v>86.3344</v>
      </c>
      <c r="D239" s="128">
        <v>86.3394</v>
      </c>
      <c r="E239" s="161">
        <f t="shared" si="19"/>
        <v>0.0049999999999954525</v>
      </c>
      <c r="F239" s="224">
        <f t="shared" si="20"/>
        <v>16.59806134641964</v>
      </c>
      <c r="G239" s="162">
        <f t="shared" si="21"/>
        <v>301.24</v>
      </c>
      <c r="H239" s="119">
        <v>51</v>
      </c>
      <c r="I239" s="137">
        <v>758.34</v>
      </c>
      <c r="J239" s="137">
        <v>457.1</v>
      </c>
    </row>
    <row r="240" spans="1:10" ht="23.25">
      <c r="A240" s="117">
        <v>21963</v>
      </c>
      <c r="B240" s="119">
        <v>22</v>
      </c>
      <c r="C240" s="128">
        <v>85.1101</v>
      </c>
      <c r="D240" s="128">
        <v>85.1148</v>
      </c>
      <c r="E240" s="161">
        <f t="shared" si="19"/>
        <v>0.004699999999999704</v>
      </c>
      <c r="F240" s="224">
        <f t="shared" si="20"/>
        <v>13.95445503399455</v>
      </c>
      <c r="G240" s="162">
        <f t="shared" si="21"/>
        <v>336.81</v>
      </c>
      <c r="H240" s="119">
        <v>52</v>
      </c>
      <c r="I240" s="137">
        <v>612.86</v>
      </c>
      <c r="J240" s="137">
        <v>276.05</v>
      </c>
    </row>
    <row r="241" spans="1:10" ht="23.25">
      <c r="A241" s="117"/>
      <c r="B241" s="119">
        <v>23</v>
      </c>
      <c r="C241" s="128">
        <v>87.6593</v>
      </c>
      <c r="D241" s="128">
        <v>87.6626</v>
      </c>
      <c r="E241" s="161">
        <f t="shared" si="19"/>
        <v>0.003299999999995862</v>
      </c>
      <c r="F241" s="224">
        <f t="shared" si="20"/>
        <v>11.706694100520986</v>
      </c>
      <c r="G241" s="162">
        <f t="shared" si="21"/>
        <v>281.8900000000001</v>
      </c>
      <c r="H241" s="119">
        <v>53</v>
      </c>
      <c r="I241" s="137">
        <v>846.82</v>
      </c>
      <c r="J241" s="137">
        <v>564.93</v>
      </c>
    </row>
    <row r="242" spans="1:10" ht="23.25">
      <c r="A242" s="117"/>
      <c r="B242" s="119">
        <v>24</v>
      </c>
      <c r="C242" s="128">
        <v>88.0583</v>
      </c>
      <c r="D242" s="128">
        <v>88.0637</v>
      </c>
      <c r="E242" s="161">
        <f t="shared" si="19"/>
        <v>0.00539999999999452</v>
      </c>
      <c r="F242" s="224">
        <f t="shared" si="20"/>
        <v>17.563831517302063</v>
      </c>
      <c r="G242" s="162">
        <f t="shared" si="21"/>
        <v>307.45000000000005</v>
      </c>
      <c r="H242" s="119">
        <v>54</v>
      </c>
      <c r="I242" s="137">
        <v>744.85</v>
      </c>
      <c r="J242" s="137">
        <v>437.4</v>
      </c>
    </row>
    <row r="243" spans="1:10" ht="23.25">
      <c r="A243" s="117">
        <v>21973</v>
      </c>
      <c r="B243" s="119">
        <v>25</v>
      </c>
      <c r="C243" s="128">
        <v>87.0428</v>
      </c>
      <c r="D243" s="128">
        <v>87.0479</v>
      </c>
      <c r="E243" s="161">
        <f t="shared" si="19"/>
        <v>0.005099999999998772</v>
      </c>
      <c r="F243" s="224">
        <f t="shared" si="20"/>
        <v>14.93980138851912</v>
      </c>
      <c r="G243" s="162">
        <f t="shared" si="21"/>
        <v>341.37</v>
      </c>
      <c r="H243" s="119">
        <v>55</v>
      </c>
      <c r="I243" s="137">
        <v>684.73</v>
      </c>
      <c r="J243" s="137">
        <v>343.36</v>
      </c>
    </row>
    <row r="244" spans="1:10" ht="23.25">
      <c r="A244" s="117"/>
      <c r="B244" s="119">
        <v>26</v>
      </c>
      <c r="C244" s="128">
        <v>85.7807</v>
      </c>
      <c r="D244" s="128">
        <v>85.7853</v>
      </c>
      <c r="E244" s="161">
        <f t="shared" si="19"/>
        <v>0.004600000000010596</v>
      </c>
      <c r="F244" s="224">
        <f t="shared" si="20"/>
        <v>15.00424032882313</v>
      </c>
      <c r="G244" s="162">
        <f t="shared" si="21"/>
        <v>306.58000000000004</v>
      </c>
      <c r="H244" s="119">
        <v>56</v>
      </c>
      <c r="I244" s="137">
        <v>821.23</v>
      </c>
      <c r="J244" s="137">
        <v>514.65</v>
      </c>
    </row>
    <row r="245" spans="1:10" ht="23.25">
      <c r="A245" s="117"/>
      <c r="B245" s="119">
        <v>27</v>
      </c>
      <c r="C245" s="128">
        <v>86.3135</v>
      </c>
      <c r="D245" s="128">
        <v>86.3162</v>
      </c>
      <c r="E245" s="161">
        <f t="shared" si="19"/>
        <v>0.0026999999999901547</v>
      </c>
      <c r="F245" s="224">
        <f t="shared" si="20"/>
        <v>8.60996843008436</v>
      </c>
      <c r="G245" s="162">
        <f t="shared" si="21"/>
        <v>313.59000000000003</v>
      </c>
      <c r="H245" s="119">
        <v>57</v>
      </c>
      <c r="I245" s="137">
        <v>785.46</v>
      </c>
      <c r="J245" s="137">
        <v>471.87</v>
      </c>
    </row>
    <row r="246" spans="1:10" ht="23.25">
      <c r="A246" s="117">
        <v>21982</v>
      </c>
      <c r="B246" s="119">
        <v>19</v>
      </c>
      <c r="C246" s="128">
        <v>88.9757</v>
      </c>
      <c r="D246" s="128">
        <v>88.9829</v>
      </c>
      <c r="E246" s="161">
        <f t="shared" si="19"/>
        <v>0.007199999999997431</v>
      </c>
      <c r="F246" s="224">
        <f t="shared" si="20"/>
        <v>22.354000434653145</v>
      </c>
      <c r="G246" s="162">
        <f t="shared" si="21"/>
        <v>322.09</v>
      </c>
      <c r="H246" s="119">
        <v>58</v>
      </c>
      <c r="I246" s="137">
        <v>656.5</v>
      </c>
      <c r="J246" s="137">
        <v>334.41</v>
      </c>
    </row>
    <row r="247" spans="1:10" ht="23.25">
      <c r="A247" s="117"/>
      <c r="B247" s="119">
        <v>20</v>
      </c>
      <c r="C247" s="128">
        <v>84.6455</v>
      </c>
      <c r="D247" s="128">
        <v>84.6523</v>
      </c>
      <c r="E247" s="161">
        <f t="shared" si="19"/>
        <v>0.006799999999998363</v>
      </c>
      <c r="F247" s="224">
        <f t="shared" si="20"/>
        <v>22.926500337148894</v>
      </c>
      <c r="G247" s="162">
        <f t="shared" si="21"/>
        <v>296.6</v>
      </c>
      <c r="H247" s="119">
        <v>59</v>
      </c>
      <c r="I247" s="137">
        <v>834.52</v>
      </c>
      <c r="J247" s="137">
        <v>537.92</v>
      </c>
    </row>
    <row r="248" spans="1:10" ht="23.25">
      <c r="A248" s="117"/>
      <c r="B248" s="119">
        <v>21</v>
      </c>
      <c r="C248" s="128">
        <v>86.3436</v>
      </c>
      <c r="D248" s="128">
        <v>86.3461</v>
      </c>
      <c r="E248" s="161">
        <f t="shared" si="19"/>
        <v>0.002500000000011937</v>
      </c>
      <c r="F248" s="224">
        <f t="shared" si="20"/>
        <v>7.241968656794233</v>
      </c>
      <c r="G248" s="162">
        <f t="shared" si="21"/>
        <v>345.21</v>
      </c>
      <c r="H248" s="119">
        <v>60</v>
      </c>
      <c r="I248" s="137">
        <v>708.66</v>
      </c>
      <c r="J248" s="137">
        <v>363.45</v>
      </c>
    </row>
    <row r="249" spans="1:10" ht="23.25">
      <c r="A249" s="117">
        <v>21992</v>
      </c>
      <c r="B249" s="119">
        <v>22</v>
      </c>
      <c r="C249" s="128">
        <v>85.1438</v>
      </c>
      <c r="D249" s="128">
        <v>85.1504</v>
      </c>
      <c r="E249" s="161">
        <f t="shared" si="19"/>
        <v>0.0066000000000059345</v>
      </c>
      <c r="F249" s="224">
        <f t="shared" si="20"/>
        <v>21.532037061222546</v>
      </c>
      <c r="G249" s="162">
        <f t="shared" si="21"/>
        <v>306.52</v>
      </c>
      <c r="H249" s="119">
        <v>61</v>
      </c>
      <c r="I249" s="137">
        <v>859.42</v>
      </c>
      <c r="J249" s="137">
        <v>552.9</v>
      </c>
    </row>
    <row r="250" spans="1:10" ht="23.25">
      <c r="A250" s="117"/>
      <c r="B250" s="119">
        <v>23</v>
      </c>
      <c r="C250" s="128">
        <v>87.6838</v>
      </c>
      <c r="D250" s="128">
        <v>87.6878</v>
      </c>
      <c r="E250" s="161">
        <f t="shared" si="19"/>
        <v>0.003999999999990678</v>
      </c>
      <c r="F250" s="224">
        <f t="shared" si="20"/>
        <v>13.45261317007694</v>
      </c>
      <c r="G250" s="162">
        <f t="shared" si="21"/>
        <v>297.34000000000003</v>
      </c>
      <c r="H250" s="119">
        <v>62</v>
      </c>
      <c r="I250" s="137">
        <v>851.02</v>
      </c>
      <c r="J250" s="137">
        <v>553.68</v>
      </c>
    </row>
    <row r="251" spans="1:10" ht="23.25">
      <c r="A251" s="117"/>
      <c r="B251" s="119">
        <v>24</v>
      </c>
      <c r="C251" s="128">
        <v>88.0622</v>
      </c>
      <c r="D251" s="128">
        <v>88.0635</v>
      </c>
      <c r="E251" s="161">
        <f t="shared" si="19"/>
        <v>0.001300000000000523</v>
      </c>
      <c r="F251" s="224">
        <f t="shared" si="20"/>
        <v>4.712706180897309</v>
      </c>
      <c r="G251" s="162">
        <f t="shared" si="21"/>
        <v>275.85</v>
      </c>
      <c r="H251" s="119">
        <v>63</v>
      </c>
      <c r="I251" s="137">
        <v>690.1</v>
      </c>
      <c r="J251" s="137">
        <v>414.25</v>
      </c>
    </row>
    <row r="252" spans="1:10" ht="23.25">
      <c r="A252" s="117">
        <v>22003</v>
      </c>
      <c r="B252" s="119">
        <v>25</v>
      </c>
      <c r="C252" s="128">
        <v>87.0555</v>
      </c>
      <c r="D252" s="128">
        <v>87.0612</v>
      </c>
      <c r="E252" s="161">
        <f t="shared" si="19"/>
        <v>0.005700000000004479</v>
      </c>
      <c r="F252" s="224">
        <f t="shared" si="20"/>
        <v>18.580695635181012</v>
      </c>
      <c r="G252" s="162">
        <f t="shared" si="21"/>
        <v>306.77</v>
      </c>
      <c r="H252" s="119">
        <v>64</v>
      </c>
      <c r="I252" s="137">
        <v>856.39</v>
      </c>
      <c r="J252" s="137">
        <v>549.62</v>
      </c>
    </row>
    <row r="253" spans="1:10" ht="23.25">
      <c r="A253" s="117"/>
      <c r="B253" s="119">
        <v>26</v>
      </c>
      <c r="C253" s="128">
        <v>85.8228</v>
      </c>
      <c r="D253" s="128">
        <v>85.8241</v>
      </c>
      <c r="E253" s="161">
        <f t="shared" si="19"/>
        <v>0.001300000000000523</v>
      </c>
      <c r="F253" s="224">
        <f t="shared" si="20"/>
        <v>4.819277108435673</v>
      </c>
      <c r="G253" s="162">
        <f t="shared" si="21"/>
        <v>269.75</v>
      </c>
      <c r="H253" s="119">
        <v>65</v>
      </c>
      <c r="I253" s="137">
        <v>820.18</v>
      </c>
      <c r="J253" s="137">
        <v>550.43</v>
      </c>
    </row>
    <row r="254" spans="1:10" ht="23.25">
      <c r="A254" s="177"/>
      <c r="B254" s="178">
        <v>27</v>
      </c>
      <c r="C254" s="179">
        <v>86.3258</v>
      </c>
      <c r="D254" s="179">
        <v>86.3265</v>
      </c>
      <c r="E254" s="180">
        <f t="shared" si="19"/>
        <v>0.0006999999999948159</v>
      </c>
      <c r="F254" s="227">
        <f t="shared" si="20"/>
        <v>2.4767363690861406</v>
      </c>
      <c r="G254" s="181">
        <f t="shared" si="21"/>
        <v>282.63</v>
      </c>
      <c r="H254" s="178">
        <v>66</v>
      </c>
      <c r="I254" s="182">
        <v>811.88</v>
      </c>
      <c r="J254" s="182">
        <v>529.25</v>
      </c>
    </row>
    <row r="255" spans="1:10" ht="23.25">
      <c r="A255" s="171">
        <v>22011</v>
      </c>
      <c r="B255" s="172">
        <v>13</v>
      </c>
      <c r="C255" s="173">
        <v>86.7348</v>
      </c>
      <c r="D255" s="173">
        <v>86.7367</v>
      </c>
      <c r="E255" s="174">
        <f t="shared" si="19"/>
        <v>0.0018999999999920192</v>
      </c>
      <c r="F255" s="226">
        <f t="shared" si="20"/>
        <v>7.549568879850672</v>
      </c>
      <c r="G255" s="175">
        <f t="shared" si="21"/>
        <v>251.67000000000007</v>
      </c>
      <c r="H255" s="172">
        <v>1</v>
      </c>
      <c r="I255" s="176">
        <v>586.7</v>
      </c>
      <c r="J255" s="176">
        <v>335.03</v>
      </c>
    </row>
    <row r="256" spans="1:10" ht="23.25">
      <c r="A256" s="117"/>
      <c r="B256" s="119">
        <v>14</v>
      </c>
      <c r="C256" s="128">
        <v>85.9405</v>
      </c>
      <c r="D256" s="128">
        <v>85.9422</v>
      </c>
      <c r="E256" s="161">
        <f t="shared" si="19"/>
        <v>0.0016999999999995907</v>
      </c>
      <c r="F256" s="224">
        <f t="shared" si="20"/>
        <v>6.172615373441744</v>
      </c>
      <c r="G256" s="162">
        <f t="shared" si="21"/>
        <v>275.41</v>
      </c>
      <c r="H256" s="119">
        <v>2</v>
      </c>
      <c r="I256" s="137">
        <v>715.24</v>
      </c>
      <c r="J256" s="137">
        <v>439.83</v>
      </c>
    </row>
    <row r="257" spans="1:10" ht="23.25">
      <c r="A257" s="117"/>
      <c r="B257" s="119">
        <v>15</v>
      </c>
      <c r="C257" s="128">
        <v>86.9953</v>
      </c>
      <c r="D257" s="128">
        <v>87.0016</v>
      </c>
      <c r="E257" s="161">
        <f t="shared" si="19"/>
        <v>0.0062999999999959755</v>
      </c>
      <c r="F257" s="224">
        <f t="shared" si="20"/>
        <v>21.21212121210766</v>
      </c>
      <c r="G257" s="162">
        <f t="shared" si="21"/>
        <v>297</v>
      </c>
      <c r="H257" s="119">
        <v>3</v>
      </c>
      <c r="I257" s="137">
        <v>798.13</v>
      </c>
      <c r="J257" s="137">
        <v>501.13</v>
      </c>
    </row>
    <row r="258" spans="1:10" ht="23.25">
      <c r="A258" s="117">
        <v>22033</v>
      </c>
      <c r="B258" s="119">
        <v>16</v>
      </c>
      <c r="C258" s="128">
        <v>86.145</v>
      </c>
      <c r="D258" s="128">
        <v>86.1494</v>
      </c>
      <c r="E258" s="161">
        <f t="shared" si="19"/>
        <v>0.004400000000003956</v>
      </c>
      <c r="F258" s="224">
        <f t="shared" si="20"/>
        <v>18.127883981558817</v>
      </c>
      <c r="G258" s="162">
        <f t="shared" si="21"/>
        <v>242.72000000000003</v>
      </c>
      <c r="H258" s="119">
        <v>4</v>
      </c>
      <c r="I258" s="137">
        <v>798.11</v>
      </c>
      <c r="J258" s="137">
        <v>555.39</v>
      </c>
    </row>
    <row r="259" spans="1:10" ht="23.25">
      <c r="A259" s="117"/>
      <c r="B259" s="119">
        <v>17</v>
      </c>
      <c r="C259" s="128">
        <v>87.2235</v>
      </c>
      <c r="D259" s="128">
        <v>87.2256</v>
      </c>
      <c r="E259" s="161">
        <f t="shared" si="19"/>
        <v>0.0020999999999986585</v>
      </c>
      <c r="F259" s="224">
        <f t="shared" si="20"/>
        <v>6.840613700767641</v>
      </c>
      <c r="G259" s="162">
        <f t="shared" si="21"/>
        <v>306.99000000000007</v>
      </c>
      <c r="H259" s="119">
        <v>5</v>
      </c>
      <c r="I259" s="137">
        <v>661.94</v>
      </c>
      <c r="J259" s="137">
        <v>354.95</v>
      </c>
    </row>
    <row r="260" spans="1:10" ht="23.25">
      <c r="A260" s="117"/>
      <c r="B260" s="119">
        <v>18</v>
      </c>
      <c r="C260" s="128">
        <v>85.168</v>
      </c>
      <c r="D260" s="128">
        <v>85.1686</v>
      </c>
      <c r="E260" s="161">
        <f t="shared" si="19"/>
        <v>0.0005999999999914962</v>
      </c>
      <c r="F260" s="224">
        <f t="shared" si="20"/>
        <v>2.456801244744477</v>
      </c>
      <c r="G260" s="162">
        <f t="shared" si="21"/>
        <v>244.22000000000003</v>
      </c>
      <c r="H260" s="119">
        <v>6</v>
      </c>
      <c r="I260" s="137">
        <v>699.33</v>
      </c>
      <c r="J260" s="137">
        <v>455.11</v>
      </c>
    </row>
    <row r="261" spans="1:10" ht="23.25">
      <c r="A261" s="117">
        <v>22044</v>
      </c>
      <c r="B261" s="119">
        <v>19</v>
      </c>
      <c r="C261" s="128">
        <v>88.9126</v>
      </c>
      <c r="D261" s="128">
        <v>88.9306</v>
      </c>
      <c r="E261" s="161">
        <f t="shared" si="19"/>
        <v>0.018000000000000682</v>
      </c>
      <c r="F261" s="224">
        <f t="shared" si="20"/>
        <v>51.54343966554231</v>
      </c>
      <c r="G261" s="162">
        <f t="shared" si="21"/>
        <v>349.21999999999997</v>
      </c>
      <c r="H261" s="119">
        <v>7</v>
      </c>
      <c r="I261" s="137">
        <v>717.14</v>
      </c>
      <c r="J261" s="137">
        <v>367.92</v>
      </c>
    </row>
    <row r="262" spans="1:10" ht="23.25">
      <c r="A262" s="117"/>
      <c r="B262" s="119">
        <v>20</v>
      </c>
      <c r="C262" s="128">
        <v>84.6594</v>
      </c>
      <c r="D262" s="128">
        <v>84.6788</v>
      </c>
      <c r="E262" s="161">
        <f t="shared" si="19"/>
        <v>0.019399999999990314</v>
      </c>
      <c r="F262" s="224">
        <f t="shared" si="20"/>
        <v>60.85510837852605</v>
      </c>
      <c r="G262" s="162">
        <f t="shared" si="21"/>
        <v>318.78999999999996</v>
      </c>
      <c r="H262" s="119">
        <v>8</v>
      </c>
      <c r="I262" s="137">
        <v>591.68</v>
      </c>
      <c r="J262" s="137">
        <v>272.89</v>
      </c>
    </row>
    <row r="263" spans="1:10" ht="23.25">
      <c r="A263" s="117"/>
      <c r="B263" s="119">
        <v>21</v>
      </c>
      <c r="C263" s="128">
        <v>86.3477</v>
      </c>
      <c r="D263" s="128">
        <v>86.3665</v>
      </c>
      <c r="E263" s="161">
        <f t="shared" si="19"/>
        <v>0.018799999999998818</v>
      </c>
      <c r="F263" s="224">
        <f t="shared" si="20"/>
        <v>64.48072437919747</v>
      </c>
      <c r="G263" s="162">
        <f t="shared" si="21"/>
        <v>291.56000000000006</v>
      </c>
      <c r="H263" s="119">
        <v>9</v>
      </c>
      <c r="I263" s="137">
        <v>863.97</v>
      </c>
      <c r="J263" s="137">
        <v>572.41</v>
      </c>
    </row>
    <row r="264" spans="1:10" ht="23.25">
      <c r="A264" s="117">
        <v>22051</v>
      </c>
      <c r="B264" s="119">
        <v>22</v>
      </c>
      <c r="C264" s="128">
        <v>85.1013</v>
      </c>
      <c r="D264" s="128">
        <v>85.1199</v>
      </c>
      <c r="E264" s="161">
        <f t="shared" si="19"/>
        <v>0.01860000000000639</v>
      </c>
      <c r="F264" s="224">
        <f t="shared" si="20"/>
        <v>58.98021308982238</v>
      </c>
      <c r="G264" s="162">
        <f t="shared" si="21"/>
        <v>315.36000000000007</v>
      </c>
      <c r="H264" s="119">
        <v>10</v>
      </c>
      <c r="I264" s="137">
        <v>737.69</v>
      </c>
      <c r="J264" s="137">
        <v>422.33</v>
      </c>
    </row>
    <row r="265" spans="1:10" ht="23.25">
      <c r="A265" s="117"/>
      <c r="B265" s="119">
        <v>23</v>
      </c>
      <c r="C265" s="128">
        <v>87.672</v>
      </c>
      <c r="D265" s="128">
        <v>87.6882</v>
      </c>
      <c r="E265" s="161">
        <f t="shared" si="19"/>
        <v>0.016199999999997772</v>
      </c>
      <c r="F265" s="224">
        <f t="shared" si="20"/>
        <v>50.70263841506611</v>
      </c>
      <c r="G265" s="162">
        <f t="shared" si="21"/>
        <v>319.51</v>
      </c>
      <c r="H265" s="119">
        <v>11</v>
      </c>
      <c r="I265" s="137">
        <v>689.78</v>
      </c>
      <c r="J265" s="137">
        <v>370.27</v>
      </c>
    </row>
    <row r="266" spans="1:10" ht="23.25">
      <c r="A266" s="117"/>
      <c r="B266" s="119">
        <v>24</v>
      </c>
      <c r="C266" s="128">
        <v>88.0468</v>
      </c>
      <c r="D266" s="128">
        <v>88.0615</v>
      </c>
      <c r="E266" s="161">
        <f t="shared" si="19"/>
        <v>0.01469999999999061</v>
      </c>
      <c r="F266" s="224">
        <f t="shared" si="20"/>
        <v>47.33080043786017</v>
      </c>
      <c r="G266" s="162">
        <f t="shared" si="21"/>
        <v>310.58</v>
      </c>
      <c r="H266" s="119">
        <v>12</v>
      </c>
      <c r="I266" s="137">
        <v>708.53</v>
      </c>
      <c r="J266" s="137">
        <v>397.95</v>
      </c>
    </row>
    <row r="267" spans="1:10" ht="23.25">
      <c r="A267" s="117">
        <v>22054</v>
      </c>
      <c r="B267" s="119">
        <v>25</v>
      </c>
      <c r="C267" s="128">
        <v>87.0572</v>
      </c>
      <c r="D267" s="128">
        <v>87.0736</v>
      </c>
      <c r="E267" s="161">
        <f t="shared" si="19"/>
        <v>0.01640000000000441</v>
      </c>
      <c r="F267" s="224">
        <f t="shared" si="20"/>
        <v>45.9512468478689</v>
      </c>
      <c r="G267" s="162">
        <f t="shared" si="21"/>
        <v>356.9</v>
      </c>
      <c r="H267" s="119">
        <v>13</v>
      </c>
      <c r="I267" s="137">
        <v>724.02</v>
      </c>
      <c r="J267" s="137">
        <v>367.12</v>
      </c>
    </row>
    <row r="268" spans="1:10" ht="23.25">
      <c r="A268" s="117"/>
      <c r="B268" s="119">
        <v>26</v>
      </c>
      <c r="C268" s="128">
        <v>85.8071</v>
      </c>
      <c r="D268" s="128">
        <v>85.8243</v>
      </c>
      <c r="E268" s="161">
        <f t="shared" si="19"/>
        <v>0.017199999999988336</v>
      </c>
      <c r="F268" s="224">
        <f t="shared" si="20"/>
        <v>58.412008422156944</v>
      </c>
      <c r="G268" s="162">
        <f t="shared" si="21"/>
        <v>294.46000000000004</v>
      </c>
      <c r="H268" s="119">
        <v>14</v>
      </c>
      <c r="I268" s="137">
        <v>846.94</v>
      </c>
      <c r="J268" s="137">
        <v>552.48</v>
      </c>
    </row>
    <row r="269" spans="1:10" ht="23.25">
      <c r="A269" s="117"/>
      <c r="B269" s="119">
        <v>27</v>
      </c>
      <c r="C269" s="128">
        <v>86.3006</v>
      </c>
      <c r="D269" s="128">
        <v>86.3209</v>
      </c>
      <c r="E269" s="161">
        <f t="shared" si="19"/>
        <v>0.02029999999999177</v>
      </c>
      <c r="F269" s="224">
        <f t="shared" si="20"/>
        <v>58.11290507268913</v>
      </c>
      <c r="G269" s="162">
        <f t="shared" si="21"/>
        <v>349.32000000000005</v>
      </c>
      <c r="H269" s="119">
        <v>15</v>
      </c>
      <c r="I269" s="137">
        <v>675.59</v>
      </c>
      <c r="J269" s="137">
        <v>326.27</v>
      </c>
    </row>
    <row r="270" spans="1:10" ht="23.25">
      <c r="A270" s="117">
        <v>22075</v>
      </c>
      <c r="B270" s="119">
        <v>19</v>
      </c>
      <c r="C270" s="128">
        <v>88.9123</v>
      </c>
      <c r="D270" s="128">
        <v>88.9213</v>
      </c>
      <c r="E270" s="161">
        <f t="shared" si="19"/>
        <v>0.009000000000000341</v>
      </c>
      <c r="F270" s="224">
        <f t="shared" si="20"/>
        <v>35.15075769411163</v>
      </c>
      <c r="G270" s="162">
        <f t="shared" si="21"/>
        <v>256.03999999999996</v>
      </c>
      <c r="H270" s="119">
        <v>16</v>
      </c>
      <c r="I270" s="137">
        <v>767.31</v>
      </c>
      <c r="J270" s="137">
        <v>511.27</v>
      </c>
    </row>
    <row r="271" spans="1:10" ht="23.25">
      <c r="A271" s="117"/>
      <c r="B271" s="119">
        <v>20</v>
      </c>
      <c r="C271" s="128">
        <v>84.6104</v>
      </c>
      <c r="D271" s="128">
        <v>84.618</v>
      </c>
      <c r="E271" s="161">
        <f t="shared" si="19"/>
        <v>0.0075999999999964984</v>
      </c>
      <c r="F271" s="224">
        <f t="shared" si="20"/>
        <v>26.716349702944065</v>
      </c>
      <c r="G271" s="162">
        <f t="shared" si="21"/>
        <v>284.47</v>
      </c>
      <c r="H271" s="119">
        <v>17</v>
      </c>
      <c r="I271" s="137">
        <v>826.59</v>
      </c>
      <c r="J271" s="137">
        <v>542.12</v>
      </c>
    </row>
    <row r="272" spans="1:10" ht="23.25">
      <c r="A272" s="117"/>
      <c r="B272" s="119">
        <v>21</v>
      </c>
      <c r="C272" s="128">
        <v>86.3145</v>
      </c>
      <c r="D272" s="128">
        <v>86.3215</v>
      </c>
      <c r="E272" s="161">
        <f t="shared" si="19"/>
        <v>0.007000000000005002</v>
      </c>
      <c r="F272" s="224">
        <f t="shared" si="20"/>
        <v>23.177273028292838</v>
      </c>
      <c r="G272" s="162">
        <f t="shared" si="21"/>
        <v>302.02</v>
      </c>
      <c r="H272" s="119">
        <v>18</v>
      </c>
      <c r="I272" s="137">
        <v>809.89</v>
      </c>
      <c r="J272" s="137">
        <v>507.87</v>
      </c>
    </row>
    <row r="273" spans="1:10" ht="23.25">
      <c r="A273" s="117">
        <v>22083</v>
      </c>
      <c r="B273" s="119">
        <v>22</v>
      </c>
      <c r="C273" s="128">
        <v>85.0987</v>
      </c>
      <c r="D273" s="128">
        <v>85.1061</v>
      </c>
      <c r="E273" s="161">
        <f t="shared" si="19"/>
        <v>0.00740000000000407</v>
      </c>
      <c r="F273" s="224">
        <f t="shared" si="20"/>
        <v>23.418462609589128</v>
      </c>
      <c r="G273" s="162">
        <f t="shared" si="21"/>
        <v>315.99000000000007</v>
      </c>
      <c r="H273" s="119">
        <v>19</v>
      </c>
      <c r="I273" s="137">
        <v>725.83</v>
      </c>
      <c r="J273" s="137">
        <v>409.84</v>
      </c>
    </row>
    <row r="274" spans="1:10" ht="23.25">
      <c r="A274" s="117"/>
      <c r="B274" s="119">
        <v>23</v>
      </c>
      <c r="C274" s="128">
        <v>87.646</v>
      </c>
      <c r="D274" s="128">
        <v>87.6504</v>
      </c>
      <c r="E274" s="161">
        <f t="shared" si="19"/>
        <v>0.004400000000003956</v>
      </c>
      <c r="F274" s="224">
        <f t="shared" si="20"/>
        <v>14.33318131475652</v>
      </c>
      <c r="G274" s="162">
        <f t="shared" si="21"/>
        <v>306.98</v>
      </c>
      <c r="H274" s="119">
        <v>20</v>
      </c>
      <c r="I274" s="137">
        <v>848.16</v>
      </c>
      <c r="J274" s="137">
        <v>541.18</v>
      </c>
    </row>
    <row r="275" spans="1:10" ht="23.25">
      <c r="A275" s="117"/>
      <c r="B275" s="119">
        <v>24</v>
      </c>
      <c r="C275" s="128">
        <v>88.0878</v>
      </c>
      <c r="D275" s="128">
        <v>88.0919</v>
      </c>
      <c r="E275" s="161">
        <f t="shared" si="19"/>
        <v>0.004099999999993997</v>
      </c>
      <c r="F275" s="224">
        <f t="shared" si="20"/>
        <v>10.28496889422536</v>
      </c>
      <c r="G275" s="162">
        <f t="shared" si="21"/>
        <v>398.64</v>
      </c>
      <c r="H275" s="119">
        <v>21</v>
      </c>
      <c r="I275" s="137">
        <v>782.99</v>
      </c>
      <c r="J275" s="137">
        <v>384.35</v>
      </c>
    </row>
    <row r="276" spans="1:10" ht="23.25">
      <c r="A276" s="117">
        <v>22094</v>
      </c>
      <c r="B276" s="119">
        <v>25</v>
      </c>
      <c r="C276" s="128">
        <v>87.0882</v>
      </c>
      <c r="D276" s="128">
        <v>87.0957</v>
      </c>
      <c r="E276" s="161">
        <f t="shared" si="19"/>
        <v>0.007499999999993179</v>
      </c>
      <c r="F276" s="224">
        <f t="shared" si="20"/>
        <v>23.544184586385747</v>
      </c>
      <c r="G276" s="162">
        <f t="shared" si="21"/>
        <v>318.54999999999995</v>
      </c>
      <c r="H276" s="119">
        <v>22</v>
      </c>
      <c r="I276" s="137">
        <v>765.81</v>
      </c>
      <c r="J276" s="137">
        <v>447.26</v>
      </c>
    </row>
    <row r="277" spans="1:10" ht="23.25">
      <c r="A277" s="117"/>
      <c r="B277" s="119">
        <v>26</v>
      </c>
      <c r="C277" s="128">
        <v>85.8089</v>
      </c>
      <c r="D277" s="128">
        <v>85.8134</v>
      </c>
      <c r="E277" s="161">
        <f t="shared" si="19"/>
        <v>0.004500000000007276</v>
      </c>
      <c r="F277" s="224">
        <f t="shared" si="20"/>
        <v>13.269639065838863</v>
      </c>
      <c r="G277" s="162">
        <f t="shared" si="21"/>
        <v>339.12000000000006</v>
      </c>
      <c r="H277" s="119">
        <v>23</v>
      </c>
      <c r="I277" s="137">
        <v>705.21</v>
      </c>
      <c r="J277" s="137">
        <v>366.09</v>
      </c>
    </row>
    <row r="278" spans="1:10" ht="23.25">
      <c r="A278" s="117"/>
      <c r="B278" s="119">
        <v>27</v>
      </c>
      <c r="C278" s="128">
        <v>86.3549</v>
      </c>
      <c r="D278" s="128">
        <v>86.3593</v>
      </c>
      <c r="E278" s="184">
        <f t="shared" si="19"/>
        <v>0.004400000000003956</v>
      </c>
      <c r="F278" s="224">
        <f t="shared" si="20"/>
        <v>13.896784789349871</v>
      </c>
      <c r="G278" s="184">
        <f t="shared" si="21"/>
        <v>316.62</v>
      </c>
      <c r="H278" s="119">
        <v>24</v>
      </c>
      <c r="I278" s="137">
        <v>722.02</v>
      </c>
      <c r="J278" s="137">
        <v>405.4</v>
      </c>
    </row>
    <row r="279" spans="1:10" ht="23.25">
      <c r="A279" s="117">
        <v>22104</v>
      </c>
      <c r="B279" s="119">
        <v>19</v>
      </c>
      <c r="C279" s="128">
        <v>88.9896</v>
      </c>
      <c r="D279" s="128">
        <v>88.9952</v>
      </c>
      <c r="E279" s="184">
        <f t="shared" si="19"/>
        <v>0.00560000000000116</v>
      </c>
      <c r="F279" s="224">
        <f t="shared" si="20"/>
        <v>15.447849714493834</v>
      </c>
      <c r="G279" s="184">
        <f t="shared" si="21"/>
        <v>362.51</v>
      </c>
      <c r="H279" s="119">
        <v>25</v>
      </c>
      <c r="I279" s="137">
        <v>693.61</v>
      </c>
      <c r="J279" s="137">
        <v>331.1</v>
      </c>
    </row>
    <row r="280" spans="1:10" ht="23.25">
      <c r="A280" s="117"/>
      <c r="B280" s="119">
        <v>20</v>
      </c>
      <c r="C280" s="128">
        <v>84.674</v>
      </c>
      <c r="D280" s="128">
        <v>84.6859</v>
      </c>
      <c r="E280" s="184">
        <f t="shared" si="19"/>
        <v>0.011899999999997135</v>
      </c>
      <c r="F280" s="224">
        <f t="shared" si="20"/>
        <v>35.96796131176404</v>
      </c>
      <c r="G280" s="184">
        <f t="shared" si="21"/>
        <v>330.85</v>
      </c>
      <c r="H280" s="119">
        <v>26</v>
      </c>
      <c r="I280" s="137">
        <v>700.58</v>
      </c>
      <c r="J280" s="137">
        <v>369.73</v>
      </c>
    </row>
    <row r="281" spans="1:10" ht="23.25">
      <c r="A281" s="117"/>
      <c r="B281" s="119">
        <v>21</v>
      </c>
      <c r="C281" s="128">
        <v>86.3714</v>
      </c>
      <c r="D281" s="128">
        <v>86.3794</v>
      </c>
      <c r="E281" s="184">
        <f t="shared" si="19"/>
        <v>0.008000000000009777</v>
      </c>
      <c r="F281" s="224">
        <f t="shared" si="20"/>
        <v>25.907574727192515</v>
      </c>
      <c r="G281" s="184">
        <f t="shared" si="21"/>
        <v>308.79</v>
      </c>
      <c r="H281" s="119">
        <v>27</v>
      </c>
      <c r="I281" s="137">
        <v>746.21</v>
      </c>
      <c r="J281" s="137">
        <v>437.42</v>
      </c>
    </row>
    <row r="282" spans="1:10" ht="23.25">
      <c r="A282" s="117">
        <v>22111</v>
      </c>
      <c r="B282" s="119">
        <v>22</v>
      </c>
      <c r="C282" s="128">
        <v>85.1554</v>
      </c>
      <c r="D282" s="128">
        <v>85.1675</v>
      </c>
      <c r="E282" s="184">
        <f t="shared" si="19"/>
        <v>0.012100000000003774</v>
      </c>
      <c r="F282" s="224">
        <f t="shared" si="20"/>
        <v>38.96062079403604</v>
      </c>
      <c r="G282" s="184">
        <f t="shared" si="21"/>
        <v>310.57000000000005</v>
      </c>
      <c r="H282" s="119">
        <v>28</v>
      </c>
      <c r="I282" s="137">
        <v>825.58</v>
      </c>
      <c r="J282" s="137">
        <v>515.01</v>
      </c>
    </row>
    <row r="283" spans="1:10" ht="23.25">
      <c r="A283" s="117"/>
      <c r="B283" s="119">
        <v>23</v>
      </c>
      <c r="C283" s="128">
        <v>87.7316</v>
      </c>
      <c r="D283" s="128">
        <v>87.7427</v>
      </c>
      <c r="E283" s="184">
        <f t="shared" si="19"/>
        <v>0.011099999999999</v>
      </c>
      <c r="F283" s="224">
        <f t="shared" si="20"/>
        <v>35.16775971865475</v>
      </c>
      <c r="G283" s="184">
        <f t="shared" si="21"/>
        <v>315.63</v>
      </c>
      <c r="H283" s="119">
        <v>29</v>
      </c>
      <c r="I283" s="137">
        <v>854.26</v>
      </c>
      <c r="J283" s="137">
        <v>538.63</v>
      </c>
    </row>
    <row r="284" spans="1:10" ht="23.25">
      <c r="A284" s="117"/>
      <c r="B284" s="119">
        <v>24</v>
      </c>
      <c r="C284" s="128">
        <v>88.1253</v>
      </c>
      <c r="D284" s="128">
        <v>88.1296</v>
      </c>
      <c r="E284" s="184">
        <f t="shared" si="19"/>
        <v>0.004300000000000637</v>
      </c>
      <c r="F284" s="224">
        <f t="shared" si="20"/>
        <v>12.53461594519935</v>
      </c>
      <c r="G284" s="184">
        <f t="shared" si="21"/>
        <v>343.04999999999995</v>
      </c>
      <c r="H284" s="119">
        <v>30</v>
      </c>
      <c r="I284" s="137">
        <v>712.28</v>
      </c>
      <c r="J284" s="137">
        <v>369.23</v>
      </c>
    </row>
    <row r="285" spans="1:10" ht="23.25">
      <c r="A285" s="117">
        <v>22121</v>
      </c>
      <c r="B285" s="119">
        <v>25</v>
      </c>
      <c r="C285" s="128">
        <v>87.0881</v>
      </c>
      <c r="D285" s="128">
        <v>87.1017</v>
      </c>
      <c r="E285" s="184">
        <f t="shared" si="19"/>
        <v>0.013599999999996726</v>
      </c>
      <c r="F285" s="224">
        <f t="shared" si="20"/>
        <v>45.375683971696</v>
      </c>
      <c r="G285" s="184">
        <f t="shared" si="21"/>
        <v>299.72</v>
      </c>
      <c r="H285" s="119">
        <v>31</v>
      </c>
      <c r="I285" s="137">
        <v>846.87</v>
      </c>
      <c r="J285" s="137">
        <v>547.15</v>
      </c>
    </row>
    <row r="286" spans="1:10" ht="23.25">
      <c r="A286" s="117"/>
      <c r="B286" s="119">
        <v>26</v>
      </c>
      <c r="C286" s="128">
        <v>85.8224</v>
      </c>
      <c r="D286" s="128">
        <v>85.8305</v>
      </c>
      <c r="E286" s="184">
        <f t="shared" si="19"/>
        <v>0.008099999999998886</v>
      </c>
      <c r="F286" s="224">
        <f t="shared" si="20"/>
        <v>24.258760107813373</v>
      </c>
      <c r="G286" s="184">
        <f t="shared" si="21"/>
        <v>333.90000000000003</v>
      </c>
      <c r="H286" s="119">
        <v>32</v>
      </c>
      <c r="I286" s="137">
        <v>687.23</v>
      </c>
      <c r="J286" s="137">
        <v>353.33</v>
      </c>
    </row>
    <row r="287" spans="1:10" ht="23.25">
      <c r="A287" s="117"/>
      <c r="B287" s="119">
        <v>27</v>
      </c>
      <c r="C287" s="128">
        <v>86.3612</v>
      </c>
      <c r="D287" s="128">
        <v>86.3708</v>
      </c>
      <c r="E287" s="184">
        <f t="shared" si="19"/>
        <v>0.009600000000006048</v>
      </c>
      <c r="F287" s="224">
        <f t="shared" si="20"/>
        <v>27.801106252370477</v>
      </c>
      <c r="G287" s="184">
        <f t="shared" si="21"/>
        <v>345.30999999999995</v>
      </c>
      <c r="H287" s="119">
        <v>33</v>
      </c>
      <c r="I287" s="137">
        <v>679.43</v>
      </c>
      <c r="J287" s="137">
        <v>334.12</v>
      </c>
    </row>
    <row r="288" spans="1:10" ht="23.25">
      <c r="A288" s="117">
        <v>22135</v>
      </c>
      <c r="B288" s="119">
        <v>10</v>
      </c>
      <c r="C288" s="128">
        <v>85.0863</v>
      </c>
      <c r="D288" s="128">
        <v>85.0965</v>
      </c>
      <c r="E288" s="184">
        <f t="shared" si="19"/>
        <v>0.010200000000011755</v>
      </c>
      <c r="F288" s="224">
        <f t="shared" si="20"/>
        <v>27.009850651445166</v>
      </c>
      <c r="G288" s="184">
        <f t="shared" si="21"/>
        <v>377.64000000000004</v>
      </c>
      <c r="H288" s="119">
        <v>34</v>
      </c>
      <c r="I288" s="137">
        <v>620.96</v>
      </c>
      <c r="J288" s="137">
        <v>243.32</v>
      </c>
    </row>
    <row r="289" spans="1:10" ht="23.25">
      <c r="A289" s="117"/>
      <c r="B289" s="119">
        <v>11</v>
      </c>
      <c r="C289" s="128">
        <v>86.1119</v>
      </c>
      <c r="D289" s="128">
        <v>86.1296</v>
      </c>
      <c r="E289" s="184">
        <f t="shared" si="19"/>
        <v>0.017699999999990723</v>
      </c>
      <c r="F289" s="224">
        <f t="shared" si="20"/>
        <v>50.385721198982964</v>
      </c>
      <c r="G289" s="184">
        <f t="shared" si="21"/>
        <v>351.28999999999996</v>
      </c>
      <c r="H289" s="119">
        <v>35</v>
      </c>
      <c r="I289" s="137">
        <v>680.05</v>
      </c>
      <c r="J289" s="137">
        <v>328.76</v>
      </c>
    </row>
    <row r="290" spans="1:10" ht="23.25">
      <c r="A290" s="117"/>
      <c r="B290" s="119">
        <v>12</v>
      </c>
      <c r="C290" s="128">
        <v>84.8627</v>
      </c>
      <c r="D290" s="128">
        <v>84.8705</v>
      </c>
      <c r="E290" s="184">
        <f t="shared" si="19"/>
        <v>0.007800000000003138</v>
      </c>
      <c r="F290" s="224">
        <f t="shared" si="20"/>
        <v>28.911375514300513</v>
      </c>
      <c r="G290" s="184">
        <f t="shared" si="21"/>
        <v>269.7900000000001</v>
      </c>
      <c r="H290" s="119">
        <v>36</v>
      </c>
      <c r="I290" s="137">
        <v>823.97</v>
      </c>
      <c r="J290" s="137">
        <v>554.18</v>
      </c>
    </row>
    <row r="291" spans="1:10" ht="23.25">
      <c r="A291" s="117">
        <v>22150</v>
      </c>
      <c r="B291" s="119">
        <v>13</v>
      </c>
      <c r="C291" s="128">
        <v>86.7719</v>
      </c>
      <c r="D291" s="128">
        <v>86.7863</v>
      </c>
      <c r="E291" s="184">
        <f t="shared" si="19"/>
        <v>0.014399999999994861</v>
      </c>
      <c r="F291" s="224">
        <f t="shared" si="20"/>
        <v>45.43876810449295</v>
      </c>
      <c r="G291" s="184">
        <f t="shared" si="21"/>
        <v>316.91</v>
      </c>
      <c r="H291" s="119">
        <v>37</v>
      </c>
      <c r="I291" s="137">
        <v>671.08</v>
      </c>
      <c r="J291" s="137">
        <v>354.17</v>
      </c>
    </row>
    <row r="292" spans="1:10" ht="23.25">
      <c r="A292" s="117"/>
      <c r="B292" s="119">
        <v>14</v>
      </c>
      <c r="C292" s="128">
        <v>85.9511</v>
      </c>
      <c r="D292" s="128">
        <v>85.9655</v>
      </c>
      <c r="E292" s="184">
        <f t="shared" si="19"/>
        <v>0.014400000000009072</v>
      </c>
      <c r="F292" s="224">
        <f t="shared" si="20"/>
        <v>47.106545847129674</v>
      </c>
      <c r="G292" s="184">
        <f t="shared" si="21"/>
        <v>305.69000000000005</v>
      </c>
      <c r="H292" s="119">
        <v>38</v>
      </c>
      <c r="I292" s="137">
        <v>866.47</v>
      </c>
      <c r="J292" s="137">
        <v>560.78</v>
      </c>
    </row>
    <row r="293" spans="1:10" ht="23.25">
      <c r="A293" s="117"/>
      <c r="B293" s="119">
        <v>15</v>
      </c>
      <c r="C293" s="128">
        <v>87.0381</v>
      </c>
      <c r="D293" s="128">
        <v>87.0489</v>
      </c>
      <c r="E293" s="184">
        <f t="shared" si="19"/>
        <v>0.010800000000003251</v>
      </c>
      <c r="F293" s="224">
        <f t="shared" si="20"/>
        <v>36.54451324739706</v>
      </c>
      <c r="G293" s="184">
        <f t="shared" si="21"/>
        <v>295.53</v>
      </c>
      <c r="H293" s="119">
        <v>39</v>
      </c>
      <c r="I293" s="137">
        <v>867.15</v>
      </c>
      <c r="J293" s="137">
        <v>571.62</v>
      </c>
    </row>
    <row r="294" spans="1:10" ht="23.25">
      <c r="A294" s="117">
        <v>22158</v>
      </c>
      <c r="B294" s="119">
        <v>16</v>
      </c>
      <c r="C294" s="128">
        <v>86.1833</v>
      </c>
      <c r="D294" s="128">
        <v>86.1944</v>
      </c>
      <c r="E294" s="184">
        <f t="shared" si="19"/>
        <v>0.011099999999999</v>
      </c>
      <c r="F294" s="224">
        <f t="shared" si="20"/>
        <v>36.295860309983006</v>
      </c>
      <c r="G294" s="184">
        <f t="shared" si="21"/>
        <v>305.81999999999994</v>
      </c>
      <c r="H294" s="119">
        <v>40</v>
      </c>
      <c r="I294" s="137">
        <v>870.77</v>
      </c>
      <c r="J294" s="137">
        <v>564.95</v>
      </c>
    </row>
    <row r="295" spans="1:10" ht="23.25">
      <c r="A295" s="117"/>
      <c r="B295" s="119">
        <v>17</v>
      </c>
      <c r="C295" s="128">
        <v>87.2933</v>
      </c>
      <c r="D295" s="128">
        <v>87.299</v>
      </c>
      <c r="E295" s="184">
        <f t="shared" si="19"/>
        <v>0.005700000000004479</v>
      </c>
      <c r="F295" s="224">
        <f t="shared" si="20"/>
        <v>18.100409640863994</v>
      </c>
      <c r="G295" s="184">
        <f t="shared" si="21"/>
        <v>314.90999999999997</v>
      </c>
      <c r="H295" s="119">
        <v>41</v>
      </c>
      <c r="I295" s="137">
        <v>806.14</v>
      </c>
      <c r="J295" s="137">
        <v>491.23</v>
      </c>
    </row>
    <row r="296" spans="1:10" ht="23.25">
      <c r="A296" s="117"/>
      <c r="B296" s="119">
        <v>18</v>
      </c>
      <c r="C296" s="128">
        <v>85.1738</v>
      </c>
      <c r="D296" s="128">
        <v>85.1811</v>
      </c>
      <c r="E296" s="184">
        <f t="shared" si="19"/>
        <v>0.00730000000000075</v>
      </c>
      <c r="F296" s="224">
        <f t="shared" si="20"/>
        <v>25.961093922261636</v>
      </c>
      <c r="G296" s="184">
        <f t="shared" si="21"/>
        <v>281.19000000000005</v>
      </c>
      <c r="H296" s="119">
        <v>42</v>
      </c>
      <c r="I296" s="137">
        <v>798.95</v>
      </c>
      <c r="J296" s="137">
        <v>517.76</v>
      </c>
    </row>
    <row r="297" spans="1:10" ht="23.25">
      <c r="A297" s="117">
        <v>22167</v>
      </c>
      <c r="B297" s="119">
        <v>22</v>
      </c>
      <c r="C297" s="128">
        <v>85.0898</v>
      </c>
      <c r="D297" s="128">
        <v>85.1436</v>
      </c>
      <c r="E297" s="184">
        <f t="shared" si="19"/>
        <v>0.05380000000000962</v>
      </c>
      <c r="F297" s="224">
        <f t="shared" si="20"/>
        <v>177.8629992065909</v>
      </c>
      <c r="G297" s="184">
        <f t="shared" si="21"/>
        <v>302.48</v>
      </c>
      <c r="H297" s="119">
        <v>43</v>
      </c>
      <c r="I297" s="137">
        <v>831.76</v>
      </c>
      <c r="J297" s="137">
        <v>529.28</v>
      </c>
    </row>
    <row r="298" spans="1:10" ht="23.25">
      <c r="A298" s="117"/>
      <c r="B298" s="119">
        <v>23</v>
      </c>
      <c r="C298" s="128">
        <v>87.687</v>
      </c>
      <c r="D298" s="128">
        <v>87.7365</v>
      </c>
      <c r="E298" s="184">
        <f t="shared" si="19"/>
        <v>0.04950000000000898</v>
      </c>
      <c r="F298" s="224">
        <f t="shared" si="20"/>
        <v>179.9476515922967</v>
      </c>
      <c r="G298" s="184">
        <f t="shared" si="21"/>
        <v>275.08000000000004</v>
      </c>
      <c r="H298" s="119">
        <v>44</v>
      </c>
      <c r="I298" s="137">
        <v>823.21</v>
      </c>
      <c r="J298" s="137">
        <v>548.13</v>
      </c>
    </row>
    <row r="299" spans="1:10" ht="23.25">
      <c r="A299" s="117"/>
      <c r="B299" s="119">
        <v>24</v>
      </c>
      <c r="C299" s="128">
        <v>88.006</v>
      </c>
      <c r="D299" s="128">
        <v>88.0554</v>
      </c>
      <c r="E299" s="184">
        <f t="shared" si="19"/>
        <v>0.04940000000000566</v>
      </c>
      <c r="F299" s="224">
        <f t="shared" si="20"/>
        <v>171.28393606326296</v>
      </c>
      <c r="G299" s="184">
        <f t="shared" si="21"/>
        <v>288.40999999999997</v>
      </c>
      <c r="H299" s="119">
        <v>45</v>
      </c>
      <c r="I299" s="137">
        <v>824.76</v>
      </c>
      <c r="J299" s="137">
        <v>536.35</v>
      </c>
    </row>
    <row r="300" spans="1:10" ht="23.25">
      <c r="A300" s="117">
        <v>22179</v>
      </c>
      <c r="B300" s="119">
        <v>25</v>
      </c>
      <c r="C300" s="128">
        <v>87.042</v>
      </c>
      <c r="D300" s="128">
        <v>87.1027</v>
      </c>
      <c r="E300" s="184">
        <f t="shared" si="19"/>
        <v>0.06069999999999709</v>
      </c>
      <c r="F300" s="224">
        <f t="shared" si="20"/>
        <v>189.19087395585677</v>
      </c>
      <c r="G300" s="184">
        <f t="shared" si="21"/>
        <v>320.84000000000003</v>
      </c>
      <c r="H300" s="119">
        <v>46</v>
      </c>
      <c r="I300" s="137">
        <v>818.45</v>
      </c>
      <c r="J300" s="137">
        <v>497.61</v>
      </c>
    </row>
    <row r="301" spans="1:10" ht="23.25">
      <c r="A301" s="117"/>
      <c r="B301" s="119">
        <v>26</v>
      </c>
      <c r="C301" s="128">
        <v>85.754</v>
      </c>
      <c r="D301" s="128">
        <v>85.8213</v>
      </c>
      <c r="E301" s="184">
        <f t="shared" si="19"/>
        <v>0.06729999999998881</v>
      </c>
      <c r="F301" s="224">
        <f t="shared" si="20"/>
        <v>218.18771275729878</v>
      </c>
      <c r="G301" s="184">
        <f t="shared" si="21"/>
        <v>308.45</v>
      </c>
      <c r="H301" s="119">
        <v>47</v>
      </c>
      <c r="I301" s="137">
        <v>622.29</v>
      </c>
      <c r="J301" s="137">
        <v>313.84</v>
      </c>
    </row>
    <row r="302" spans="1:10" ht="23.25">
      <c r="A302" s="117"/>
      <c r="B302" s="119">
        <v>27</v>
      </c>
      <c r="C302" s="128">
        <v>86.2816</v>
      </c>
      <c r="D302" s="128">
        <v>86.3404</v>
      </c>
      <c r="E302" s="184">
        <f t="shared" si="19"/>
        <v>0.05880000000000507</v>
      </c>
      <c r="F302" s="224">
        <f t="shared" si="20"/>
        <v>205.75267688433436</v>
      </c>
      <c r="G302" s="184">
        <f t="shared" si="21"/>
        <v>285.78</v>
      </c>
      <c r="H302" s="119">
        <v>48</v>
      </c>
      <c r="I302" s="137">
        <v>838.17</v>
      </c>
      <c r="J302" s="137">
        <v>552.39</v>
      </c>
    </row>
    <row r="303" spans="1:10" ht="23.25">
      <c r="A303" s="117">
        <v>22188</v>
      </c>
      <c r="B303" s="119">
        <v>28</v>
      </c>
      <c r="C303" s="128">
        <v>87.2125</v>
      </c>
      <c r="D303" s="128">
        <v>87.2328</v>
      </c>
      <c r="E303" s="184">
        <f t="shared" si="19"/>
        <v>0.02029999999999177</v>
      </c>
      <c r="F303" s="224">
        <f t="shared" si="20"/>
        <v>64.60236132766371</v>
      </c>
      <c r="G303" s="184">
        <f t="shared" si="21"/>
        <v>314.23</v>
      </c>
      <c r="H303" s="119">
        <v>49</v>
      </c>
      <c r="I303" s="137">
        <v>848.15</v>
      </c>
      <c r="J303" s="137">
        <v>533.92</v>
      </c>
    </row>
    <row r="304" spans="1:10" ht="23.25">
      <c r="A304" s="117"/>
      <c r="B304" s="119">
        <v>29</v>
      </c>
      <c r="C304" s="128">
        <v>85.2251</v>
      </c>
      <c r="D304" s="128">
        <v>85.2514</v>
      </c>
      <c r="E304" s="184">
        <f t="shared" si="19"/>
        <v>0.026300000000006207</v>
      </c>
      <c r="F304" s="224">
        <f t="shared" si="20"/>
        <v>81.66180214868722</v>
      </c>
      <c r="G304" s="184">
        <f t="shared" si="21"/>
        <v>322.06</v>
      </c>
      <c r="H304" s="119">
        <v>50</v>
      </c>
      <c r="I304" s="137">
        <v>688.26</v>
      </c>
      <c r="J304" s="137">
        <v>366.2</v>
      </c>
    </row>
    <row r="305" spans="1:10" ht="23.25">
      <c r="A305" s="117"/>
      <c r="B305" s="119">
        <v>30</v>
      </c>
      <c r="C305" s="128">
        <v>84.9497</v>
      </c>
      <c r="D305" s="128">
        <v>84.9734</v>
      </c>
      <c r="E305" s="184">
        <f t="shared" si="19"/>
        <v>0.02369999999999095</v>
      </c>
      <c r="F305" s="224">
        <f t="shared" si="20"/>
        <v>76.98304424085931</v>
      </c>
      <c r="G305" s="184">
        <f t="shared" si="21"/>
        <v>307.86</v>
      </c>
      <c r="H305" s="119">
        <v>51</v>
      </c>
      <c r="I305" s="137">
        <v>675.46</v>
      </c>
      <c r="J305" s="137">
        <v>367.6</v>
      </c>
    </row>
    <row r="306" spans="1:10" ht="23.25">
      <c r="A306" s="117">
        <v>22195</v>
      </c>
      <c r="B306" s="119">
        <v>28</v>
      </c>
      <c r="C306" s="128">
        <v>87.2191</v>
      </c>
      <c r="D306" s="128">
        <v>87.3798</v>
      </c>
      <c r="E306" s="184">
        <f t="shared" si="19"/>
        <v>0.16070000000000562</v>
      </c>
      <c r="F306" s="224">
        <f t="shared" si="20"/>
        <v>587.7619692037805</v>
      </c>
      <c r="G306" s="184">
        <f t="shared" si="21"/>
        <v>273.40999999999997</v>
      </c>
      <c r="H306" s="119">
        <v>52</v>
      </c>
      <c r="I306" s="137">
        <v>807.93</v>
      </c>
      <c r="J306" s="137">
        <v>534.52</v>
      </c>
    </row>
    <row r="307" spans="1:10" ht="23.25">
      <c r="A307" s="117"/>
      <c r="B307" s="119">
        <v>29</v>
      </c>
      <c r="C307" s="128">
        <v>85.2385</v>
      </c>
      <c r="D307" s="128">
        <v>85.4383</v>
      </c>
      <c r="E307" s="184">
        <f t="shared" si="19"/>
        <v>0.1997999999999962</v>
      </c>
      <c r="F307" s="224">
        <f t="shared" si="20"/>
        <v>643.5818972459211</v>
      </c>
      <c r="G307" s="184">
        <f t="shared" si="21"/>
        <v>310.45</v>
      </c>
      <c r="H307" s="119">
        <v>53</v>
      </c>
      <c r="I307" s="137">
        <v>636.66</v>
      </c>
      <c r="J307" s="137">
        <v>326.21</v>
      </c>
    </row>
    <row r="308" spans="1:10" ht="23.25">
      <c r="A308" s="117"/>
      <c r="B308" s="119">
        <v>30</v>
      </c>
      <c r="C308" s="128">
        <v>84.9684</v>
      </c>
      <c r="D308" s="128">
        <v>85.1452</v>
      </c>
      <c r="E308" s="184">
        <f t="shared" si="19"/>
        <v>0.17680000000000007</v>
      </c>
      <c r="F308" s="224">
        <f t="shared" si="20"/>
        <v>599.382988100485</v>
      </c>
      <c r="G308" s="184">
        <f t="shared" si="21"/>
        <v>294.96999999999997</v>
      </c>
      <c r="H308" s="119">
        <v>54</v>
      </c>
      <c r="I308" s="137">
        <v>660.26</v>
      </c>
      <c r="J308" s="137">
        <v>365.29</v>
      </c>
    </row>
    <row r="309" spans="1:10" ht="23.25">
      <c r="A309" s="117">
        <v>22208</v>
      </c>
      <c r="B309" s="119">
        <v>31</v>
      </c>
      <c r="C309" s="128">
        <v>84.8735</v>
      </c>
      <c r="D309" s="128">
        <v>85.115</v>
      </c>
      <c r="E309" s="184">
        <f t="shared" si="19"/>
        <v>0.24149999999998784</v>
      </c>
      <c r="F309" s="224">
        <f t="shared" si="20"/>
        <v>692.9301044416039</v>
      </c>
      <c r="G309" s="184">
        <f t="shared" si="21"/>
        <v>348.52000000000004</v>
      </c>
      <c r="H309" s="119">
        <v>55</v>
      </c>
      <c r="I309" s="137">
        <v>721.7</v>
      </c>
      <c r="J309" s="137">
        <v>373.18</v>
      </c>
    </row>
    <row r="310" spans="1:10" ht="23.25">
      <c r="A310" s="117"/>
      <c r="B310" s="119">
        <v>32</v>
      </c>
      <c r="C310" s="128">
        <v>84.9933</v>
      </c>
      <c r="D310" s="128">
        <v>85.1645</v>
      </c>
      <c r="E310" s="184">
        <f t="shared" si="19"/>
        <v>0.1711999999999989</v>
      </c>
      <c r="F310" s="224">
        <f t="shared" si="20"/>
        <v>587.347330863177</v>
      </c>
      <c r="G310" s="184">
        <f t="shared" si="21"/>
        <v>291.4800000000001</v>
      </c>
      <c r="H310" s="119">
        <v>56</v>
      </c>
      <c r="I310" s="137">
        <v>612.69</v>
      </c>
      <c r="J310" s="137">
        <v>321.21</v>
      </c>
    </row>
    <row r="311" spans="1:10" ht="23.25">
      <c r="A311" s="117"/>
      <c r="B311" s="119">
        <v>33</v>
      </c>
      <c r="C311" s="128">
        <v>85.9757</v>
      </c>
      <c r="D311" s="128">
        <v>86.1685</v>
      </c>
      <c r="E311" s="184">
        <f t="shared" si="19"/>
        <v>0.1927999999999912</v>
      </c>
      <c r="F311" s="224">
        <f t="shared" si="20"/>
        <v>538.9539596902446</v>
      </c>
      <c r="G311" s="184">
        <f t="shared" si="21"/>
        <v>357.73</v>
      </c>
      <c r="H311" s="119">
        <v>57</v>
      </c>
      <c r="I311" s="137">
        <v>722.23</v>
      </c>
      <c r="J311" s="137">
        <v>364.5</v>
      </c>
    </row>
    <row r="312" spans="1:10" ht="23.25">
      <c r="A312" s="117">
        <v>22220</v>
      </c>
      <c r="B312" s="119">
        <v>34</v>
      </c>
      <c r="C312" s="128">
        <v>83.7263</v>
      </c>
      <c r="D312" s="128">
        <v>83.9075</v>
      </c>
      <c r="E312" s="184">
        <f t="shared" si="19"/>
        <v>0.18120000000000402</v>
      </c>
      <c r="F312" s="224">
        <f t="shared" si="20"/>
        <v>498.78881303678713</v>
      </c>
      <c r="G312" s="184">
        <f t="shared" si="21"/>
        <v>363.28</v>
      </c>
      <c r="H312" s="119">
        <v>58</v>
      </c>
      <c r="I312" s="137">
        <v>730.39</v>
      </c>
      <c r="J312" s="137">
        <v>367.11</v>
      </c>
    </row>
    <row r="313" spans="1:10" ht="23.25">
      <c r="A313" s="117"/>
      <c r="B313" s="119">
        <v>35</v>
      </c>
      <c r="C313" s="128">
        <v>85.0074</v>
      </c>
      <c r="D313" s="128">
        <v>85.1555</v>
      </c>
      <c r="E313" s="184">
        <f t="shared" si="19"/>
        <v>0.14809999999999945</v>
      </c>
      <c r="F313" s="224">
        <f t="shared" si="20"/>
        <v>494.77165669996134</v>
      </c>
      <c r="G313" s="184">
        <f t="shared" si="21"/>
        <v>299.33000000000004</v>
      </c>
      <c r="H313" s="119">
        <v>59</v>
      </c>
      <c r="I313" s="137">
        <v>790.85</v>
      </c>
      <c r="J313" s="137">
        <v>491.52</v>
      </c>
    </row>
    <row r="314" spans="1:10" ht="23.25">
      <c r="A314" s="117"/>
      <c r="B314" s="119">
        <v>36</v>
      </c>
      <c r="C314" s="128">
        <v>84.5525</v>
      </c>
      <c r="D314" s="128">
        <v>84.7066</v>
      </c>
      <c r="E314" s="184">
        <f t="shared" si="19"/>
        <v>0.15409999999999968</v>
      </c>
      <c r="F314" s="224">
        <f t="shared" si="20"/>
        <v>499.70815227965403</v>
      </c>
      <c r="G314" s="184">
        <f t="shared" si="21"/>
        <v>308.37999999999994</v>
      </c>
      <c r="H314" s="119">
        <v>60</v>
      </c>
      <c r="I314" s="137">
        <v>799.29</v>
      </c>
      <c r="J314" s="137">
        <v>490.91</v>
      </c>
    </row>
    <row r="315" spans="1:10" ht="23.25">
      <c r="A315" s="117">
        <v>22228</v>
      </c>
      <c r="B315" s="119">
        <v>28</v>
      </c>
      <c r="C315" s="128">
        <v>87.2396</v>
      </c>
      <c r="D315" s="128">
        <v>87.2498</v>
      </c>
      <c r="E315" s="184">
        <f aca="true" t="shared" si="22" ref="E315:E569">D315-C315</f>
        <v>0.010199999999997544</v>
      </c>
      <c r="F315" s="224">
        <f aca="true" t="shared" si="23" ref="F315:F356">((10^6)*E315/G315)</f>
        <v>30.730296456970184</v>
      </c>
      <c r="G315" s="184">
        <f aca="true" t="shared" si="24" ref="G315:G356">I315-J315</f>
        <v>331.92</v>
      </c>
      <c r="H315" s="119">
        <v>61</v>
      </c>
      <c r="I315" s="137">
        <v>693.01</v>
      </c>
      <c r="J315" s="137">
        <v>361.09</v>
      </c>
    </row>
    <row r="316" spans="1:10" ht="23.25">
      <c r="A316" s="117"/>
      <c r="B316" s="119">
        <v>29</v>
      </c>
      <c r="C316" s="128">
        <v>85.2642</v>
      </c>
      <c r="D316" s="128">
        <v>85.2726</v>
      </c>
      <c r="E316" s="184">
        <f t="shared" si="22"/>
        <v>0.008399999999994634</v>
      </c>
      <c r="F316" s="224">
        <f t="shared" si="23"/>
        <v>32.826605181893136</v>
      </c>
      <c r="G316" s="184">
        <f t="shared" si="24"/>
        <v>255.89</v>
      </c>
      <c r="H316" s="119">
        <v>62</v>
      </c>
      <c r="I316" s="137">
        <v>756.62</v>
      </c>
      <c r="J316" s="137">
        <v>500.73</v>
      </c>
    </row>
    <row r="317" spans="1:10" ht="23.25">
      <c r="A317" s="117"/>
      <c r="B317" s="119">
        <v>30</v>
      </c>
      <c r="C317" s="128">
        <v>84.9706</v>
      </c>
      <c r="D317" s="128">
        <v>84.9817</v>
      </c>
      <c r="E317" s="184">
        <f t="shared" si="22"/>
        <v>0.011099999999999</v>
      </c>
      <c r="F317" s="224">
        <f t="shared" si="23"/>
        <v>34.63014382428789</v>
      </c>
      <c r="G317" s="184">
        <f t="shared" si="24"/>
        <v>320.53000000000003</v>
      </c>
      <c r="H317" s="119">
        <v>63</v>
      </c>
      <c r="I317" s="137">
        <v>782.44</v>
      </c>
      <c r="J317" s="137">
        <v>461.91</v>
      </c>
    </row>
    <row r="318" spans="1:10" ht="23.25">
      <c r="A318" s="117">
        <v>22237</v>
      </c>
      <c r="B318" s="119">
        <v>31</v>
      </c>
      <c r="C318" s="128">
        <v>84.8953</v>
      </c>
      <c r="D318" s="128">
        <v>84.9027</v>
      </c>
      <c r="E318" s="184">
        <f t="shared" si="22"/>
        <v>0.007399999999989859</v>
      </c>
      <c r="F318" s="224">
        <f t="shared" si="23"/>
        <v>24.369360468912134</v>
      </c>
      <c r="G318" s="184">
        <f t="shared" si="24"/>
        <v>303.66</v>
      </c>
      <c r="H318" s="119">
        <v>64</v>
      </c>
      <c r="I318" s="137">
        <v>761</v>
      </c>
      <c r="J318" s="137">
        <v>457.34</v>
      </c>
    </row>
    <row r="319" spans="1:10" ht="23.25">
      <c r="A319" s="117"/>
      <c r="B319" s="119">
        <v>32</v>
      </c>
      <c r="C319" s="128">
        <v>85.0037</v>
      </c>
      <c r="D319" s="128">
        <v>85.0123</v>
      </c>
      <c r="E319" s="184">
        <f t="shared" si="22"/>
        <v>0.008600000000001273</v>
      </c>
      <c r="F319" s="224">
        <f t="shared" si="23"/>
        <v>29.593943565042238</v>
      </c>
      <c r="G319" s="184">
        <f t="shared" si="24"/>
        <v>290.59999999999997</v>
      </c>
      <c r="H319" s="119">
        <v>65</v>
      </c>
      <c r="I319" s="137">
        <v>794.67</v>
      </c>
      <c r="J319" s="137">
        <v>504.07</v>
      </c>
    </row>
    <row r="320" spans="1:10" ht="23.25">
      <c r="A320" s="117"/>
      <c r="B320" s="119">
        <v>33</v>
      </c>
      <c r="C320" s="128">
        <v>85.9833</v>
      </c>
      <c r="D320" s="128">
        <v>85.9992</v>
      </c>
      <c r="E320" s="184">
        <f t="shared" si="22"/>
        <v>0.015900000000002024</v>
      </c>
      <c r="F320" s="224">
        <f t="shared" si="23"/>
        <v>50.97460887407676</v>
      </c>
      <c r="G320" s="184">
        <f t="shared" si="24"/>
        <v>311.92</v>
      </c>
      <c r="H320" s="119">
        <v>66</v>
      </c>
      <c r="I320" s="137">
        <v>678.23</v>
      </c>
      <c r="J320" s="137">
        <v>366.31</v>
      </c>
    </row>
    <row r="321" spans="1:10" ht="23.25">
      <c r="A321" s="117">
        <v>22248</v>
      </c>
      <c r="B321" s="119">
        <v>34</v>
      </c>
      <c r="C321" s="128">
        <v>83.7338</v>
      </c>
      <c r="D321" s="128">
        <v>83.7485</v>
      </c>
      <c r="E321" s="184">
        <f t="shared" si="22"/>
        <v>0.01470000000000482</v>
      </c>
      <c r="F321" s="224">
        <f t="shared" si="23"/>
        <v>51.90311418686822</v>
      </c>
      <c r="G321" s="184">
        <f t="shared" si="24"/>
        <v>283.22</v>
      </c>
      <c r="H321" s="119">
        <v>67</v>
      </c>
      <c r="I321" s="137">
        <v>643.48</v>
      </c>
      <c r="J321" s="137">
        <v>360.26</v>
      </c>
    </row>
    <row r="322" spans="1:10" ht="23.25">
      <c r="A322" s="117"/>
      <c r="B322" s="119">
        <v>35</v>
      </c>
      <c r="C322" s="128">
        <v>85.051</v>
      </c>
      <c r="D322" s="128">
        <v>85.059</v>
      </c>
      <c r="E322" s="184">
        <f t="shared" si="22"/>
        <v>0.007999999999995566</v>
      </c>
      <c r="F322" s="224">
        <f t="shared" si="23"/>
        <v>28.98025719976659</v>
      </c>
      <c r="G322" s="184">
        <f t="shared" si="24"/>
        <v>276.04999999999995</v>
      </c>
      <c r="H322" s="119">
        <v>68</v>
      </c>
      <c r="I322" s="137">
        <v>823.54</v>
      </c>
      <c r="J322" s="137">
        <v>547.49</v>
      </c>
    </row>
    <row r="323" spans="1:10" ht="23.25">
      <c r="A323" s="117"/>
      <c r="B323" s="119">
        <v>36</v>
      </c>
      <c r="C323" s="128">
        <v>84.5838</v>
      </c>
      <c r="D323" s="128">
        <v>84.5982</v>
      </c>
      <c r="E323" s="184">
        <f t="shared" si="22"/>
        <v>0.014400000000009072</v>
      </c>
      <c r="F323" s="224">
        <f t="shared" si="23"/>
        <v>48.406615570825174</v>
      </c>
      <c r="G323" s="184">
        <f t="shared" si="24"/>
        <v>297.48</v>
      </c>
      <c r="H323" s="119">
        <v>69</v>
      </c>
      <c r="I323" s="137">
        <v>826.7</v>
      </c>
      <c r="J323" s="137">
        <v>529.22</v>
      </c>
    </row>
    <row r="324" spans="1:10" ht="23.25">
      <c r="A324" s="117">
        <v>22258</v>
      </c>
      <c r="B324" s="119">
        <v>1</v>
      </c>
      <c r="C324" s="128">
        <v>85.456</v>
      </c>
      <c r="D324" s="128">
        <v>85.4637</v>
      </c>
      <c r="E324" s="184">
        <f t="shared" si="22"/>
        <v>0.007699999999999818</v>
      </c>
      <c r="F324" s="224">
        <f t="shared" si="23"/>
        <v>28.374543980542498</v>
      </c>
      <c r="G324" s="184">
        <f t="shared" si="24"/>
        <v>271.37</v>
      </c>
      <c r="H324" s="119">
        <v>70</v>
      </c>
      <c r="I324" s="137">
        <v>790.4</v>
      </c>
      <c r="J324" s="137">
        <v>519.03</v>
      </c>
    </row>
    <row r="325" spans="1:10" ht="23.25">
      <c r="A325" s="117"/>
      <c r="B325" s="119">
        <v>2</v>
      </c>
      <c r="C325" s="128">
        <v>87.5007</v>
      </c>
      <c r="D325" s="128">
        <v>87.5073</v>
      </c>
      <c r="E325" s="184">
        <f t="shared" si="22"/>
        <v>0.0066000000000059345</v>
      </c>
      <c r="F325" s="224">
        <f t="shared" si="23"/>
        <v>20.75341173512966</v>
      </c>
      <c r="G325" s="184">
        <f t="shared" si="24"/>
        <v>318.02</v>
      </c>
      <c r="H325" s="119">
        <v>71</v>
      </c>
      <c r="I325" s="137">
        <v>881.67</v>
      </c>
      <c r="J325" s="137">
        <v>563.65</v>
      </c>
    </row>
    <row r="326" spans="1:10" ht="23.25">
      <c r="A326" s="117"/>
      <c r="B326" s="119">
        <v>3</v>
      </c>
      <c r="C326" s="128">
        <v>85.931</v>
      </c>
      <c r="D326" s="128">
        <v>85.9346</v>
      </c>
      <c r="E326" s="184">
        <f t="shared" si="22"/>
        <v>0.0036000000000058208</v>
      </c>
      <c r="F326" s="224">
        <f t="shared" si="23"/>
        <v>12.881525745181309</v>
      </c>
      <c r="G326" s="184">
        <f t="shared" si="24"/>
        <v>279.47</v>
      </c>
      <c r="H326" s="119">
        <v>72</v>
      </c>
      <c r="I326" s="137">
        <v>798.6</v>
      </c>
      <c r="J326" s="137">
        <v>519.13</v>
      </c>
    </row>
    <row r="327" spans="1:10" ht="23.25">
      <c r="A327" s="117">
        <v>22269</v>
      </c>
      <c r="B327" s="119">
        <v>4</v>
      </c>
      <c r="C327" s="128">
        <v>85.0665</v>
      </c>
      <c r="D327" s="128">
        <v>85.0709</v>
      </c>
      <c r="E327" s="184">
        <f t="shared" si="22"/>
        <v>0.0043999999999897454</v>
      </c>
      <c r="F327" s="224">
        <f t="shared" si="23"/>
        <v>16.542597187719924</v>
      </c>
      <c r="G327" s="184">
        <f t="shared" si="24"/>
        <v>265.98</v>
      </c>
      <c r="H327" s="119">
        <v>73</v>
      </c>
      <c r="I327" s="137">
        <v>817.57</v>
      </c>
      <c r="J327" s="137">
        <v>551.59</v>
      </c>
    </row>
    <row r="328" spans="1:10" ht="23.25">
      <c r="A328" s="117"/>
      <c r="B328" s="119">
        <v>5</v>
      </c>
      <c r="C328" s="128">
        <v>85.0747</v>
      </c>
      <c r="D328" s="128">
        <v>85.0841</v>
      </c>
      <c r="E328" s="184">
        <f t="shared" si="22"/>
        <v>0.009399999999999409</v>
      </c>
      <c r="F328" s="224">
        <f t="shared" si="23"/>
        <v>24.406075554977047</v>
      </c>
      <c r="G328" s="184">
        <f t="shared" si="24"/>
        <v>385.15</v>
      </c>
      <c r="H328" s="119">
        <v>74</v>
      </c>
      <c r="I328" s="137">
        <v>755.41</v>
      </c>
      <c r="J328" s="137">
        <v>370.26</v>
      </c>
    </row>
    <row r="329" spans="1:10" ht="23.25">
      <c r="A329" s="117"/>
      <c r="B329" s="119">
        <v>6</v>
      </c>
      <c r="C329" s="128">
        <v>87.4503</v>
      </c>
      <c r="D329" s="128">
        <v>87.4539</v>
      </c>
      <c r="E329" s="184">
        <f t="shared" si="22"/>
        <v>0.0036000000000058208</v>
      </c>
      <c r="F329" s="224">
        <f t="shared" si="23"/>
        <v>12.363061918355095</v>
      </c>
      <c r="G329" s="184">
        <f t="shared" si="24"/>
        <v>291.19000000000005</v>
      </c>
      <c r="H329" s="119">
        <v>75</v>
      </c>
      <c r="I329" s="137">
        <v>700.34</v>
      </c>
      <c r="J329" s="137">
        <v>409.15</v>
      </c>
    </row>
    <row r="330" spans="1:10" ht="23.25">
      <c r="A330" s="117">
        <v>22276</v>
      </c>
      <c r="B330" s="119">
        <v>7</v>
      </c>
      <c r="C330" s="128">
        <v>86.4797</v>
      </c>
      <c r="D330" s="128">
        <v>86.4854</v>
      </c>
      <c r="E330" s="184">
        <f t="shared" si="22"/>
        <v>0.005700000000004479</v>
      </c>
      <c r="F330" s="224">
        <f t="shared" si="23"/>
        <v>17.439725859761595</v>
      </c>
      <c r="G330" s="184">
        <f t="shared" si="24"/>
        <v>326.84</v>
      </c>
      <c r="H330" s="119">
        <v>76</v>
      </c>
      <c r="I330" s="137">
        <v>674.02</v>
      </c>
      <c r="J330" s="137">
        <v>347.18</v>
      </c>
    </row>
    <row r="331" spans="1:10" ht="23.25">
      <c r="A331" s="117"/>
      <c r="B331" s="119">
        <v>8</v>
      </c>
      <c r="C331" s="128">
        <v>84.8442</v>
      </c>
      <c r="D331" s="128">
        <v>84.8507</v>
      </c>
      <c r="E331" s="184">
        <f t="shared" si="22"/>
        <v>0.006500000000002615</v>
      </c>
      <c r="F331" s="224">
        <f t="shared" si="23"/>
        <v>20.696023179554288</v>
      </c>
      <c r="G331" s="184">
        <f t="shared" si="24"/>
        <v>314.07</v>
      </c>
      <c r="H331" s="119">
        <v>77</v>
      </c>
      <c r="I331" s="137">
        <v>799.26</v>
      </c>
      <c r="J331" s="137">
        <v>485.19</v>
      </c>
    </row>
    <row r="332" spans="1:10" ht="23.25">
      <c r="A332" s="117"/>
      <c r="B332" s="119">
        <v>9</v>
      </c>
      <c r="C332" s="128">
        <v>87.6898</v>
      </c>
      <c r="D332" s="128">
        <v>87.7013</v>
      </c>
      <c r="E332" s="184">
        <f t="shared" si="22"/>
        <v>0.011499999999998067</v>
      </c>
      <c r="F332" s="224">
        <f t="shared" si="23"/>
        <v>36.46394825289514</v>
      </c>
      <c r="G332" s="184">
        <f t="shared" si="24"/>
        <v>315.37999999999994</v>
      </c>
      <c r="H332" s="119">
        <v>78</v>
      </c>
      <c r="I332" s="137">
        <v>689.56</v>
      </c>
      <c r="J332" s="137">
        <v>374.18</v>
      </c>
    </row>
    <row r="333" spans="1:10" ht="23.25">
      <c r="A333" s="117">
        <v>22286</v>
      </c>
      <c r="B333" s="119">
        <v>10</v>
      </c>
      <c r="C333" s="128">
        <v>85.1334</v>
      </c>
      <c r="D333" s="128">
        <v>85.1373</v>
      </c>
      <c r="E333" s="184">
        <f t="shared" si="22"/>
        <v>0.003900000000001569</v>
      </c>
      <c r="F333" s="224">
        <f t="shared" si="23"/>
        <v>11.894958367650501</v>
      </c>
      <c r="G333" s="184">
        <f t="shared" si="24"/>
        <v>327.86999999999995</v>
      </c>
      <c r="H333" s="119">
        <v>79</v>
      </c>
      <c r="I333" s="137">
        <v>676.3</v>
      </c>
      <c r="J333" s="137">
        <v>348.43</v>
      </c>
    </row>
    <row r="334" spans="1:10" ht="23.25">
      <c r="A334" s="117"/>
      <c r="B334" s="119">
        <v>11</v>
      </c>
      <c r="C334" s="128">
        <v>86.134</v>
      </c>
      <c r="D334" s="128">
        <v>86.1403</v>
      </c>
      <c r="E334" s="184">
        <f t="shared" si="22"/>
        <v>0.0062999999999959755</v>
      </c>
      <c r="F334" s="224">
        <f t="shared" si="23"/>
        <v>23.242086622873067</v>
      </c>
      <c r="G334" s="184">
        <f t="shared" si="24"/>
        <v>271.06000000000006</v>
      </c>
      <c r="H334" s="119">
        <v>80</v>
      </c>
      <c r="I334" s="137">
        <v>808.22</v>
      </c>
      <c r="J334" s="137">
        <v>537.16</v>
      </c>
    </row>
    <row r="335" spans="1:10" ht="23.25">
      <c r="A335" s="117"/>
      <c r="B335" s="119">
        <v>12</v>
      </c>
      <c r="C335" s="128">
        <v>84.8828</v>
      </c>
      <c r="D335" s="128">
        <v>84.8883</v>
      </c>
      <c r="E335" s="184">
        <f t="shared" si="22"/>
        <v>0.00549999999999784</v>
      </c>
      <c r="F335" s="224">
        <f t="shared" si="23"/>
        <v>18.91334250343136</v>
      </c>
      <c r="G335" s="184">
        <f t="shared" si="24"/>
        <v>290.80000000000007</v>
      </c>
      <c r="H335" s="119">
        <v>81</v>
      </c>
      <c r="I335" s="137">
        <v>753.32</v>
      </c>
      <c r="J335" s="137">
        <v>462.52</v>
      </c>
    </row>
    <row r="336" spans="1:10" ht="23.25">
      <c r="A336" s="117">
        <v>22297</v>
      </c>
      <c r="B336" s="119">
        <v>13</v>
      </c>
      <c r="C336" s="128">
        <v>86.7757</v>
      </c>
      <c r="D336" s="128">
        <v>86.7802</v>
      </c>
      <c r="E336" s="184">
        <f t="shared" si="22"/>
        <v>0.004499999999993065</v>
      </c>
      <c r="F336" s="224">
        <f t="shared" si="23"/>
        <v>15.33010833274193</v>
      </c>
      <c r="G336" s="184">
        <f t="shared" si="24"/>
        <v>293.53999999999996</v>
      </c>
      <c r="H336" s="119">
        <v>82</v>
      </c>
      <c r="I336" s="137">
        <v>811.16</v>
      </c>
      <c r="J336" s="137">
        <v>517.62</v>
      </c>
    </row>
    <row r="337" spans="1:10" ht="23.25">
      <c r="A337" s="117"/>
      <c r="B337" s="119">
        <v>14</v>
      </c>
      <c r="C337" s="128">
        <v>85.9742</v>
      </c>
      <c r="D337" s="128">
        <v>85.9803</v>
      </c>
      <c r="E337" s="184">
        <f t="shared" si="22"/>
        <v>0.006100000000003547</v>
      </c>
      <c r="F337" s="224">
        <f t="shared" si="23"/>
        <v>21.570776901600297</v>
      </c>
      <c r="G337" s="184">
        <f t="shared" si="24"/>
        <v>282.78999999999996</v>
      </c>
      <c r="H337" s="119">
        <v>83</v>
      </c>
      <c r="I337" s="137">
        <v>791.56</v>
      </c>
      <c r="J337" s="137">
        <v>508.77</v>
      </c>
    </row>
    <row r="338" spans="1:10" ht="23.25">
      <c r="A338" s="117"/>
      <c r="B338" s="119">
        <v>15</v>
      </c>
      <c r="C338" s="128">
        <v>87.0044</v>
      </c>
      <c r="D338" s="128">
        <v>87.0118</v>
      </c>
      <c r="E338" s="184">
        <f t="shared" si="22"/>
        <v>0.007399999999989859</v>
      </c>
      <c r="F338" s="224">
        <f t="shared" si="23"/>
        <v>23.780448614916956</v>
      </c>
      <c r="G338" s="184">
        <f t="shared" si="24"/>
        <v>311.18</v>
      </c>
      <c r="H338" s="119">
        <v>84</v>
      </c>
      <c r="I338" s="137">
        <v>709.51</v>
      </c>
      <c r="J338" s="137">
        <v>398.33</v>
      </c>
    </row>
    <row r="339" spans="1:10" ht="23.25">
      <c r="A339" s="117">
        <v>22305</v>
      </c>
      <c r="B339" s="119">
        <v>16</v>
      </c>
      <c r="C339" s="128">
        <v>86.1998</v>
      </c>
      <c r="D339" s="128">
        <v>86.2036</v>
      </c>
      <c r="E339" s="184">
        <f t="shared" si="22"/>
        <v>0.0037999999999982492</v>
      </c>
      <c r="F339" s="224">
        <f t="shared" si="23"/>
        <v>12.288190402270887</v>
      </c>
      <c r="G339" s="184">
        <f t="shared" si="24"/>
        <v>309.24</v>
      </c>
      <c r="H339" s="119">
        <v>85</v>
      </c>
      <c r="I339" s="137">
        <v>703.96</v>
      </c>
      <c r="J339" s="137">
        <v>394.72</v>
      </c>
    </row>
    <row r="340" spans="1:10" ht="23.25">
      <c r="A340" s="117"/>
      <c r="B340" s="119">
        <v>17</v>
      </c>
      <c r="C340" s="128">
        <v>87.2742</v>
      </c>
      <c r="D340" s="128">
        <v>87.2834</v>
      </c>
      <c r="E340" s="184">
        <f t="shared" si="22"/>
        <v>0.00920000000000698</v>
      </c>
      <c r="F340" s="224">
        <f t="shared" si="23"/>
        <v>36.071358557173035</v>
      </c>
      <c r="G340" s="184">
        <f t="shared" si="24"/>
        <v>255.04999999999995</v>
      </c>
      <c r="H340" s="119">
        <v>86</v>
      </c>
      <c r="I340" s="137">
        <v>830.12</v>
      </c>
      <c r="J340" s="137">
        <v>575.07</v>
      </c>
    </row>
    <row r="341" spans="1:10" ht="23.25">
      <c r="A341" s="117"/>
      <c r="B341" s="119">
        <v>18</v>
      </c>
      <c r="C341" s="128">
        <v>85.1666</v>
      </c>
      <c r="D341" s="128">
        <v>85.1738</v>
      </c>
      <c r="E341" s="184">
        <f t="shared" si="22"/>
        <v>0.007199999999997431</v>
      </c>
      <c r="F341" s="224">
        <f t="shared" si="23"/>
        <v>20.728968733798098</v>
      </c>
      <c r="G341" s="184">
        <f t="shared" si="24"/>
        <v>347.34</v>
      </c>
      <c r="H341" s="119">
        <v>87</v>
      </c>
      <c r="I341" s="137">
        <v>720.04</v>
      </c>
      <c r="J341" s="137">
        <v>372.7</v>
      </c>
    </row>
    <row r="342" spans="1:10" ht="23.25">
      <c r="A342" s="117">
        <v>22319</v>
      </c>
      <c r="B342" s="119">
        <v>10</v>
      </c>
      <c r="C342" s="128">
        <v>85.0695</v>
      </c>
      <c r="D342" s="128">
        <v>85.0737</v>
      </c>
      <c r="E342" s="184">
        <f t="shared" si="22"/>
        <v>0.004199999999997317</v>
      </c>
      <c r="F342" s="224">
        <f t="shared" si="23"/>
        <v>17.446207526781244</v>
      </c>
      <c r="G342" s="184">
        <f t="shared" si="24"/>
        <v>240.74</v>
      </c>
      <c r="H342" s="119">
        <v>88</v>
      </c>
      <c r="I342" s="137">
        <v>608.61</v>
      </c>
      <c r="J342" s="137">
        <v>367.87</v>
      </c>
    </row>
    <row r="343" spans="1:10" ht="23.25">
      <c r="A343" s="117"/>
      <c r="B343" s="119">
        <v>11</v>
      </c>
      <c r="C343" s="128">
        <v>86.0995</v>
      </c>
      <c r="D343" s="128">
        <v>86.102</v>
      </c>
      <c r="E343" s="184">
        <f t="shared" si="22"/>
        <v>0.0024999999999977263</v>
      </c>
      <c r="F343" s="224">
        <f t="shared" si="23"/>
        <v>8.473714537496953</v>
      </c>
      <c r="G343" s="184">
        <f t="shared" si="24"/>
        <v>295.03000000000003</v>
      </c>
      <c r="H343" s="119">
        <v>89</v>
      </c>
      <c r="I343" s="137">
        <v>660.99</v>
      </c>
      <c r="J343" s="137">
        <v>365.96</v>
      </c>
    </row>
    <row r="344" spans="1:10" ht="23.25">
      <c r="A344" s="117"/>
      <c r="B344" s="119">
        <v>12</v>
      </c>
      <c r="C344" s="128">
        <v>84.8236</v>
      </c>
      <c r="D344" s="128">
        <v>84.8298</v>
      </c>
      <c r="E344" s="184">
        <f t="shared" si="22"/>
        <v>0.006200000000006867</v>
      </c>
      <c r="F344" s="224">
        <f t="shared" si="23"/>
        <v>21.878749382478883</v>
      </c>
      <c r="G344" s="184">
        <f t="shared" si="24"/>
        <v>283.38000000000005</v>
      </c>
      <c r="H344" s="178">
        <v>90</v>
      </c>
      <c r="I344" s="137">
        <v>793.07</v>
      </c>
      <c r="J344" s="137">
        <v>509.69</v>
      </c>
    </row>
    <row r="345" spans="1:10" ht="23.25">
      <c r="A345" s="117">
        <v>22326</v>
      </c>
      <c r="B345" s="119">
        <v>13</v>
      </c>
      <c r="C345" s="128">
        <v>86.7375</v>
      </c>
      <c r="D345" s="128">
        <v>86.7409</v>
      </c>
      <c r="E345" s="184">
        <f t="shared" si="22"/>
        <v>0.0033999999999991815</v>
      </c>
      <c r="F345" s="224">
        <f t="shared" si="23"/>
        <v>11.232243145025377</v>
      </c>
      <c r="G345" s="184">
        <f t="shared" si="24"/>
        <v>302.7</v>
      </c>
      <c r="H345" s="119">
        <v>91</v>
      </c>
      <c r="I345" s="137">
        <v>631.16</v>
      </c>
      <c r="J345" s="137">
        <v>328.46</v>
      </c>
    </row>
    <row r="346" spans="1:10" ht="23.25">
      <c r="A346" s="117"/>
      <c r="B346" s="119">
        <v>14</v>
      </c>
      <c r="C346" s="128">
        <v>85.9441</v>
      </c>
      <c r="D346" s="128">
        <v>85.9548</v>
      </c>
      <c r="E346" s="184">
        <f t="shared" si="22"/>
        <v>0.010699999999999932</v>
      </c>
      <c r="F346" s="224">
        <f t="shared" si="23"/>
        <v>39.17404993776061</v>
      </c>
      <c r="G346" s="184">
        <f t="shared" si="24"/>
        <v>273.14</v>
      </c>
      <c r="H346" s="119">
        <v>92</v>
      </c>
      <c r="I346" s="137">
        <v>840.8</v>
      </c>
      <c r="J346" s="137">
        <v>567.66</v>
      </c>
    </row>
    <row r="347" spans="1:10" ht="23.25">
      <c r="A347" s="117"/>
      <c r="B347" s="119">
        <v>15</v>
      </c>
      <c r="C347" s="128">
        <v>86.9715</v>
      </c>
      <c r="D347" s="128">
        <v>86.979</v>
      </c>
      <c r="E347" s="184">
        <f t="shared" si="22"/>
        <v>0.007499999999993179</v>
      </c>
      <c r="F347" s="224">
        <f t="shared" si="23"/>
        <v>27.38725579694423</v>
      </c>
      <c r="G347" s="184">
        <f t="shared" si="24"/>
        <v>273.85</v>
      </c>
      <c r="H347" s="119">
        <v>93</v>
      </c>
      <c r="I347" s="137">
        <v>792.96</v>
      </c>
      <c r="J347" s="137">
        <v>519.11</v>
      </c>
    </row>
    <row r="348" spans="1:10" ht="23.25">
      <c r="A348" s="117">
        <v>22334</v>
      </c>
      <c r="B348" s="119">
        <v>16</v>
      </c>
      <c r="C348" s="128">
        <v>86.116</v>
      </c>
      <c r="D348" s="128">
        <v>86.1231</v>
      </c>
      <c r="E348" s="184">
        <f t="shared" si="22"/>
        <v>0.007099999999994111</v>
      </c>
      <c r="F348" s="224">
        <f t="shared" si="23"/>
        <v>22.99073894175931</v>
      </c>
      <c r="G348" s="184">
        <f t="shared" si="24"/>
        <v>308.82000000000005</v>
      </c>
      <c r="H348" s="119">
        <v>94</v>
      </c>
      <c r="I348" s="137">
        <v>843.44</v>
      </c>
      <c r="J348" s="137">
        <v>534.62</v>
      </c>
    </row>
    <row r="349" spans="1:10" ht="23.25">
      <c r="A349" s="117"/>
      <c r="B349" s="119">
        <v>17</v>
      </c>
      <c r="C349" s="128">
        <v>87.215</v>
      </c>
      <c r="D349" s="128">
        <v>87.2182</v>
      </c>
      <c r="E349" s="184">
        <f t="shared" si="22"/>
        <v>0.003199999999992542</v>
      </c>
      <c r="F349" s="224">
        <f t="shared" si="23"/>
        <v>10.80679477218784</v>
      </c>
      <c r="G349" s="184">
        <f t="shared" si="24"/>
        <v>296.11000000000007</v>
      </c>
      <c r="H349" s="119">
        <v>95</v>
      </c>
      <c r="I349" s="137">
        <v>656.2</v>
      </c>
      <c r="J349" s="137">
        <v>360.09</v>
      </c>
    </row>
    <row r="350" spans="1:10" ht="23.25">
      <c r="A350" s="117"/>
      <c r="B350" s="119">
        <v>18</v>
      </c>
      <c r="C350" s="128">
        <v>85.1519</v>
      </c>
      <c r="D350" s="128">
        <v>85.1596</v>
      </c>
      <c r="E350" s="184">
        <f t="shared" si="22"/>
        <v>0.007699999999999818</v>
      </c>
      <c r="F350" s="224">
        <f t="shared" si="23"/>
        <v>28.459491425191526</v>
      </c>
      <c r="G350" s="184">
        <f t="shared" si="24"/>
        <v>270.55999999999995</v>
      </c>
      <c r="H350" s="119">
        <v>96</v>
      </c>
      <c r="I350" s="137">
        <v>822.39</v>
      </c>
      <c r="J350" s="137">
        <v>551.83</v>
      </c>
    </row>
    <row r="351" spans="1:10" ht="23.25">
      <c r="A351" s="117">
        <v>22355</v>
      </c>
      <c r="B351" s="119">
        <v>31</v>
      </c>
      <c r="C351" s="128">
        <v>84.8665</v>
      </c>
      <c r="D351" s="128">
        <v>84.874</v>
      </c>
      <c r="E351" s="184">
        <f t="shared" si="22"/>
        <v>0.007499999999993179</v>
      </c>
      <c r="F351" s="224">
        <f t="shared" si="23"/>
        <v>26.305636421006554</v>
      </c>
      <c r="G351" s="184">
        <f t="shared" si="24"/>
        <v>285.11</v>
      </c>
      <c r="H351" s="119">
        <v>97</v>
      </c>
      <c r="I351" s="137">
        <v>808.07</v>
      </c>
      <c r="J351" s="137">
        <v>522.96</v>
      </c>
    </row>
    <row r="352" spans="1:10" ht="23.25">
      <c r="A352" s="117"/>
      <c r="B352" s="119">
        <v>32</v>
      </c>
      <c r="C352" s="128">
        <v>85.0221</v>
      </c>
      <c r="D352" s="128">
        <v>85.0323</v>
      </c>
      <c r="E352" s="184">
        <f t="shared" si="22"/>
        <v>0.010200000000011755</v>
      </c>
      <c r="F352" s="224">
        <f t="shared" si="23"/>
        <v>34.87656431652791</v>
      </c>
      <c r="G352" s="184">
        <f t="shared" si="24"/>
        <v>292.46000000000004</v>
      </c>
      <c r="H352" s="119">
        <v>98</v>
      </c>
      <c r="I352" s="137">
        <v>818.74</v>
      </c>
      <c r="J352" s="137">
        <v>526.28</v>
      </c>
    </row>
    <row r="353" spans="1:10" ht="23.25">
      <c r="A353" s="117"/>
      <c r="B353" s="119">
        <v>33</v>
      </c>
      <c r="C353" s="128">
        <v>85.9869</v>
      </c>
      <c r="D353" s="128">
        <v>85.9895</v>
      </c>
      <c r="E353" s="184">
        <f t="shared" si="22"/>
        <v>0.002600000000001046</v>
      </c>
      <c r="F353" s="224">
        <f t="shared" si="23"/>
        <v>8.771042067270672</v>
      </c>
      <c r="G353" s="184">
        <f t="shared" si="24"/>
        <v>296.43000000000006</v>
      </c>
      <c r="H353" s="119">
        <v>99</v>
      </c>
      <c r="I353" s="137">
        <v>856.21</v>
      </c>
      <c r="J353" s="137">
        <v>559.78</v>
      </c>
    </row>
    <row r="354" spans="1:10" ht="23.25">
      <c r="A354" s="117">
        <v>22362</v>
      </c>
      <c r="B354" s="119">
        <v>34</v>
      </c>
      <c r="C354" s="128">
        <v>83.6593</v>
      </c>
      <c r="D354" s="128">
        <v>83.6666</v>
      </c>
      <c r="E354" s="184">
        <f t="shared" si="22"/>
        <v>0.00730000000000075</v>
      </c>
      <c r="F354" s="224">
        <f t="shared" si="23"/>
        <v>29.340836012864745</v>
      </c>
      <c r="G354" s="184">
        <f t="shared" si="24"/>
        <v>248.80000000000007</v>
      </c>
      <c r="H354" s="119">
        <v>100</v>
      </c>
      <c r="I354" s="137">
        <v>795.47</v>
      </c>
      <c r="J354" s="137">
        <v>546.67</v>
      </c>
    </row>
    <row r="355" spans="1:10" ht="23.25">
      <c r="A355" s="117"/>
      <c r="B355" s="119">
        <v>35</v>
      </c>
      <c r="C355" s="128">
        <v>85.0209</v>
      </c>
      <c r="D355" s="128">
        <v>85.0224</v>
      </c>
      <c r="E355" s="184">
        <f t="shared" si="22"/>
        <v>0.0015000000000071623</v>
      </c>
      <c r="F355" s="224">
        <f t="shared" si="23"/>
        <v>4.480019114769614</v>
      </c>
      <c r="G355" s="184">
        <f t="shared" si="24"/>
        <v>334.82000000000005</v>
      </c>
      <c r="H355" s="119">
        <v>101</v>
      </c>
      <c r="I355" s="137">
        <v>704.47</v>
      </c>
      <c r="J355" s="137">
        <v>369.65</v>
      </c>
    </row>
    <row r="356" spans="1:10" ht="23.25">
      <c r="A356" s="177"/>
      <c r="B356" s="178">
        <v>36</v>
      </c>
      <c r="C356" s="179">
        <v>84.5889</v>
      </c>
      <c r="D356" s="179">
        <v>84.5892</v>
      </c>
      <c r="E356" s="189">
        <f t="shared" si="22"/>
        <v>0.00030000000000995897</v>
      </c>
      <c r="F356" s="227">
        <f t="shared" si="23"/>
        <v>1.1087293961488613</v>
      </c>
      <c r="G356" s="189">
        <f t="shared" si="24"/>
        <v>270.58000000000004</v>
      </c>
      <c r="H356" s="178">
        <v>102</v>
      </c>
      <c r="I356" s="182">
        <v>827.7</v>
      </c>
      <c r="J356" s="182">
        <v>557.12</v>
      </c>
    </row>
    <row r="357" spans="1:10" ht="23.25">
      <c r="A357" s="171">
        <v>22374</v>
      </c>
      <c r="B357" s="172">
        <v>13</v>
      </c>
      <c r="C357" s="173">
        <v>86.7739</v>
      </c>
      <c r="D357" s="173">
        <v>86.7752</v>
      </c>
      <c r="E357" s="188">
        <f t="shared" si="22"/>
        <v>0.001300000000000523</v>
      </c>
      <c r="F357" s="227">
        <f aca="true" t="shared" si="25" ref="F357:F420">((10^6)*E357/G357)</f>
        <v>5.327213867149625</v>
      </c>
      <c r="G357" s="189">
        <f aca="true" t="shared" si="26" ref="G357:G467">I357-J357</f>
        <v>244.02999999999997</v>
      </c>
      <c r="H357" s="172">
        <v>1</v>
      </c>
      <c r="I357" s="176">
        <v>794.43</v>
      </c>
      <c r="J357" s="176">
        <v>550.4</v>
      </c>
    </row>
    <row r="358" spans="1:10" ht="23.25">
      <c r="A358" s="117"/>
      <c r="B358" s="119">
        <v>14</v>
      </c>
      <c r="C358" s="128">
        <v>85.9962</v>
      </c>
      <c r="D358" s="128">
        <v>85.9967</v>
      </c>
      <c r="E358" s="184">
        <f t="shared" si="22"/>
        <v>0.0005000000000023874</v>
      </c>
      <c r="F358" s="227">
        <f t="shared" si="25"/>
        <v>1.7193947730480994</v>
      </c>
      <c r="G358" s="189">
        <f t="shared" si="26"/>
        <v>290.80000000000007</v>
      </c>
      <c r="H358" s="119">
        <v>2</v>
      </c>
      <c r="I358" s="137">
        <v>616.94</v>
      </c>
      <c r="J358" s="137">
        <v>326.14</v>
      </c>
    </row>
    <row r="359" spans="1:10" ht="23.25">
      <c r="A359" s="117"/>
      <c r="B359" s="119">
        <v>15</v>
      </c>
      <c r="C359" s="128">
        <v>87.0688</v>
      </c>
      <c r="D359" s="128">
        <v>87.073</v>
      </c>
      <c r="E359" s="184">
        <f t="shared" si="22"/>
        <v>0.004199999999997317</v>
      </c>
      <c r="F359" s="227">
        <f t="shared" si="25"/>
        <v>18.031168162097273</v>
      </c>
      <c r="G359" s="189">
        <f t="shared" si="26"/>
        <v>232.92999999999995</v>
      </c>
      <c r="H359" s="119">
        <v>3</v>
      </c>
      <c r="I359" s="137">
        <v>877.39</v>
      </c>
      <c r="J359" s="137">
        <v>644.46</v>
      </c>
    </row>
    <row r="360" spans="1:10" ht="23.25">
      <c r="A360" s="117">
        <v>22391</v>
      </c>
      <c r="B360" s="119">
        <v>16</v>
      </c>
      <c r="C360" s="128">
        <v>86.2038</v>
      </c>
      <c r="D360" s="128">
        <v>86.2064</v>
      </c>
      <c r="E360" s="184">
        <f t="shared" si="22"/>
        <v>0.002600000000001046</v>
      </c>
      <c r="F360" s="227">
        <f t="shared" si="25"/>
        <v>9.077261460046246</v>
      </c>
      <c r="G360" s="189">
        <f t="shared" si="26"/>
        <v>286.42999999999995</v>
      </c>
      <c r="H360" s="119">
        <v>4</v>
      </c>
      <c r="I360" s="137">
        <v>726.43</v>
      </c>
      <c r="J360" s="137">
        <v>440</v>
      </c>
    </row>
    <row r="361" spans="1:10" ht="23.25">
      <c r="A361" s="117"/>
      <c r="B361" s="119">
        <v>17</v>
      </c>
      <c r="C361" s="128">
        <v>87.2925</v>
      </c>
      <c r="D361" s="128">
        <v>87.2954</v>
      </c>
      <c r="E361" s="184">
        <f t="shared" si="22"/>
        <v>0.002899999999996794</v>
      </c>
      <c r="F361" s="227">
        <f t="shared" si="25"/>
        <v>10.535876475919324</v>
      </c>
      <c r="G361" s="189">
        <f t="shared" si="26"/>
        <v>275.25</v>
      </c>
      <c r="H361" s="119">
        <v>5</v>
      </c>
      <c r="I361" s="137">
        <v>850.32</v>
      </c>
      <c r="J361" s="137">
        <v>575.07</v>
      </c>
    </row>
    <row r="362" spans="1:10" ht="23.25">
      <c r="A362" s="117"/>
      <c r="B362" s="119">
        <v>18</v>
      </c>
      <c r="C362" s="128">
        <v>85.2075</v>
      </c>
      <c r="D362" s="128">
        <v>85.2094</v>
      </c>
      <c r="E362" s="184">
        <f t="shared" si="22"/>
        <v>0.00190000000000623</v>
      </c>
      <c r="F362" s="227">
        <f t="shared" si="25"/>
        <v>5.503258508345343</v>
      </c>
      <c r="G362" s="189">
        <f t="shared" si="26"/>
        <v>345.25000000000006</v>
      </c>
      <c r="H362" s="119">
        <v>6</v>
      </c>
      <c r="I362" s="137">
        <v>703.21</v>
      </c>
      <c r="J362" s="137">
        <v>357.96</v>
      </c>
    </row>
    <row r="363" spans="1:10" ht="23.25">
      <c r="A363" s="117">
        <v>22404</v>
      </c>
      <c r="B363" s="119">
        <v>13</v>
      </c>
      <c r="C363" s="128">
        <v>86.7266</v>
      </c>
      <c r="D363" s="128">
        <v>86.7301</v>
      </c>
      <c r="E363" s="184">
        <f t="shared" si="22"/>
        <v>0.0034999999999882903</v>
      </c>
      <c r="F363" s="227">
        <f t="shared" si="25"/>
        <v>11.688485172282562</v>
      </c>
      <c r="G363" s="184">
        <f t="shared" si="26"/>
        <v>299.44</v>
      </c>
      <c r="H363" s="119">
        <v>7</v>
      </c>
      <c r="I363" s="137">
        <v>735.73</v>
      </c>
      <c r="J363" s="137">
        <v>436.29</v>
      </c>
    </row>
    <row r="364" spans="1:10" ht="23.25">
      <c r="A364" s="117"/>
      <c r="B364" s="119">
        <v>14</v>
      </c>
      <c r="C364" s="128">
        <v>85.9253</v>
      </c>
      <c r="D364" s="128">
        <v>85.9305</v>
      </c>
      <c r="E364" s="184">
        <f t="shared" si="22"/>
        <v>0.005200000000002092</v>
      </c>
      <c r="F364" s="227">
        <f t="shared" si="25"/>
        <v>19.50999887443099</v>
      </c>
      <c r="G364" s="184">
        <f t="shared" si="26"/>
        <v>266.53</v>
      </c>
      <c r="H364" s="119">
        <v>8</v>
      </c>
      <c r="I364" s="137">
        <v>628.81</v>
      </c>
      <c r="J364" s="137">
        <v>362.28</v>
      </c>
    </row>
    <row r="365" spans="1:10" ht="23.25">
      <c r="A365" s="117"/>
      <c r="B365" s="119">
        <v>15</v>
      </c>
      <c r="C365" s="128">
        <v>86.9766</v>
      </c>
      <c r="D365" s="128">
        <v>86.9842</v>
      </c>
      <c r="E365" s="184">
        <f t="shared" si="22"/>
        <v>0.0075999999999964984</v>
      </c>
      <c r="F365" s="227">
        <f t="shared" si="25"/>
        <v>24.873179512343313</v>
      </c>
      <c r="G365" s="184">
        <f t="shared" si="26"/>
        <v>305.54999999999995</v>
      </c>
      <c r="H365" s="119">
        <v>9</v>
      </c>
      <c r="I365" s="137">
        <v>736.67</v>
      </c>
      <c r="J365" s="137">
        <v>431.12</v>
      </c>
    </row>
    <row r="366" spans="1:10" ht="23.25">
      <c r="A366" s="117">
        <v>22423</v>
      </c>
      <c r="B366" s="119">
        <v>16</v>
      </c>
      <c r="C366" s="128">
        <v>86.1492</v>
      </c>
      <c r="D366" s="128">
        <v>86.1549</v>
      </c>
      <c r="E366" s="184">
        <f t="shared" si="22"/>
        <v>0.005700000000004479</v>
      </c>
      <c r="F366" s="227">
        <f t="shared" si="25"/>
        <v>17.89638932497482</v>
      </c>
      <c r="G366" s="184">
        <f t="shared" si="26"/>
        <v>318.49999999999994</v>
      </c>
      <c r="H366" s="119">
        <v>10</v>
      </c>
      <c r="I366" s="137">
        <v>679.79</v>
      </c>
      <c r="J366" s="137">
        <v>361.29</v>
      </c>
    </row>
    <row r="367" spans="1:10" ht="23.25">
      <c r="A367" s="117"/>
      <c r="B367" s="119">
        <v>17</v>
      </c>
      <c r="C367" s="128">
        <v>87.238</v>
      </c>
      <c r="D367" s="128">
        <v>87.2457</v>
      </c>
      <c r="E367" s="184">
        <f t="shared" si="22"/>
        <v>0.007699999999999818</v>
      </c>
      <c r="F367" s="227">
        <f t="shared" si="25"/>
        <v>25.087970806724286</v>
      </c>
      <c r="G367" s="184">
        <f t="shared" si="26"/>
        <v>306.92</v>
      </c>
      <c r="H367" s="119">
        <v>11</v>
      </c>
      <c r="I367" s="137">
        <v>642.33</v>
      </c>
      <c r="J367" s="137">
        <v>335.41</v>
      </c>
    </row>
    <row r="368" spans="1:10" ht="23.25">
      <c r="A368" s="117"/>
      <c r="B368" s="119">
        <v>18</v>
      </c>
      <c r="C368" s="128">
        <v>85.1635</v>
      </c>
      <c r="D368" s="128">
        <v>85.1695</v>
      </c>
      <c r="E368" s="184">
        <f t="shared" si="22"/>
        <v>0.006000000000000227</v>
      </c>
      <c r="F368" s="227">
        <f t="shared" si="25"/>
        <v>19.071837253656156</v>
      </c>
      <c r="G368" s="184">
        <f t="shared" si="26"/>
        <v>314.6</v>
      </c>
      <c r="H368" s="119">
        <v>12</v>
      </c>
      <c r="I368" s="137">
        <v>661.35</v>
      </c>
      <c r="J368" s="137">
        <v>346.75</v>
      </c>
    </row>
    <row r="369" spans="1:10" ht="23.25">
      <c r="A369" s="117">
        <v>22436</v>
      </c>
      <c r="B369" s="119">
        <v>31</v>
      </c>
      <c r="C369" s="128">
        <v>84.8899</v>
      </c>
      <c r="D369" s="128">
        <v>84.9061</v>
      </c>
      <c r="E369" s="184">
        <f t="shared" si="22"/>
        <v>0.016199999999997772</v>
      </c>
      <c r="F369" s="227">
        <f t="shared" si="25"/>
        <v>52.40683229812944</v>
      </c>
      <c r="G369" s="184">
        <f t="shared" si="26"/>
        <v>309.12</v>
      </c>
      <c r="H369" s="119">
        <v>13</v>
      </c>
      <c r="I369" s="137">
        <v>857.26</v>
      </c>
      <c r="J369" s="137">
        <v>548.14</v>
      </c>
    </row>
    <row r="370" spans="1:10" ht="23.25">
      <c r="A370" s="117"/>
      <c r="B370" s="119">
        <v>32</v>
      </c>
      <c r="C370" s="128">
        <v>85.051</v>
      </c>
      <c r="D370" s="128">
        <v>85.0678</v>
      </c>
      <c r="E370" s="184">
        <f t="shared" si="22"/>
        <v>0.01680000000000348</v>
      </c>
      <c r="F370" s="227">
        <f t="shared" si="25"/>
        <v>63.52807714124967</v>
      </c>
      <c r="G370" s="184">
        <f t="shared" si="26"/>
        <v>264.45000000000005</v>
      </c>
      <c r="H370" s="119">
        <v>14</v>
      </c>
      <c r="I370" s="137">
        <v>807.6</v>
      </c>
      <c r="J370" s="137">
        <v>543.15</v>
      </c>
    </row>
    <row r="371" spans="1:10" ht="23.25">
      <c r="A371" s="117"/>
      <c r="B371" s="119">
        <v>33</v>
      </c>
      <c r="C371" s="128">
        <v>86.0283</v>
      </c>
      <c r="D371" s="128">
        <v>86.0516</v>
      </c>
      <c r="E371" s="184">
        <f t="shared" si="22"/>
        <v>0.023299999999991883</v>
      </c>
      <c r="F371" s="227">
        <f t="shared" si="25"/>
        <v>75.92296914201142</v>
      </c>
      <c r="G371" s="184">
        <f t="shared" si="26"/>
        <v>306.89</v>
      </c>
      <c r="H371" s="119">
        <v>15</v>
      </c>
      <c r="I371" s="137">
        <v>784.66</v>
      </c>
      <c r="J371" s="137">
        <v>477.77</v>
      </c>
    </row>
    <row r="372" spans="1:10" ht="23.25">
      <c r="A372" s="117">
        <v>22454</v>
      </c>
      <c r="B372" s="119">
        <v>34</v>
      </c>
      <c r="C372" s="128">
        <v>83.76</v>
      </c>
      <c r="D372" s="128">
        <v>83.7747</v>
      </c>
      <c r="E372" s="184">
        <f t="shared" si="22"/>
        <v>0.01469999999999061</v>
      </c>
      <c r="F372" s="227">
        <f t="shared" si="25"/>
        <v>47.09727028063119</v>
      </c>
      <c r="G372" s="184">
        <f t="shared" si="26"/>
        <v>312.12000000000006</v>
      </c>
      <c r="H372" s="119">
        <v>16</v>
      </c>
      <c r="I372" s="137">
        <v>791.19</v>
      </c>
      <c r="J372" s="137">
        <v>479.07</v>
      </c>
    </row>
    <row r="373" spans="1:10" ht="23.25">
      <c r="A373" s="117"/>
      <c r="B373" s="119">
        <v>35</v>
      </c>
      <c r="C373" s="128">
        <v>85.0317</v>
      </c>
      <c r="D373" s="128">
        <v>85.0505</v>
      </c>
      <c r="E373" s="184">
        <f t="shared" si="22"/>
        <v>0.018799999999998818</v>
      </c>
      <c r="F373" s="227">
        <f t="shared" si="25"/>
        <v>63.51565931281064</v>
      </c>
      <c r="G373" s="184">
        <f t="shared" si="26"/>
        <v>295.98999999999995</v>
      </c>
      <c r="H373" s="119">
        <v>17</v>
      </c>
      <c r="I373" s="137">
        <v>734.93</v>
      </c>
      <c r="J373" s="137">
        <v>438.94</v>
      </c>
    </row>
    <row r="374" spans="1:10" ht="23.25">
      <c r="A374" s="117"/>
      <c r="B374" s="119">
        <v>36</v>
      </c>
      <c r="C374" s="128">
        <v>84.5996</v>
      </c>
      <c r="D374" s="128">
        <v>84.6158</v>
      </c>
      <c r="E374" s="184">
        <f t="shared" si="22"/>
        <v>0.016199999999997772</v>
      </c>
      <c r="F374" s="227">
        <f t="shared" si="25"/>
        <v>48.17414059711482</v>
      </c>
      <c r="G374" s="184">
        <f t="shared" si="26"/>
        <v>336.28</v>
      </c>
      <c r="H374" s="119">
        <v>18</v>
      </c>
      <c r="I374" s="137">
        <v>666.41</v>
      </c>
      <c r="J374" s="137">
        <v>330.13</v>
      </c>
    </row>
    <row r="375" spans="1:10" ht="23.25">
      <c r="A375" s="117">
        <v>22464</v>
      </c>
      <c r="B375" s="119">
        <v>10</v>
      </c>
      <c r="C375" s="128">
        <v>85.1078</v>
      </c>
      <c r="D375" s="128">
        <v>85.1138</v>
      </c>
      <c r="E375" s="184">
        <f t="shared" si="22"/>
        <v>0.006000000000000227</v>
      </c>
      <c r="F375" s="227">
        <f t="shared" si="25"/>
        <v>17.827960184222928</v>
      </c>
      <c r="G375" s="184">
        <f t="shared" si="26"/>
        <v>336.55000000000007</v>
      </c>
      <c r="H375" s="119">
        <v>19</v>
      </c>
      <c r="I375" s="137">
        <v>734.45</v>
      </c>
      <c r="J375" s="137">
        <v>397.9</v>
      </c>
    </row>
    <row r="376" spans="1:10" ht="23.25">
      <c r="A376" s="117"/>
      <c r="B376" s="119">
        <v>11</v>
      </c>
      <c r="C376" s="128">
        <v>86.1451</v>
      </c>
      <c r="D376" s="128">
        <v>86.1497</v>
      </c>
      <c r="E376" s="184">
        <f t="shared" si="22"/>
        <v>0.004599999999996385</v>
      </c>
      <c r="F376" s="227">
        <f t="shared" si="25"/>
        <v>14.064267587967056</v>
      </c>
      <c r="G376" s="184">
        <f t="shared" si="26"/>
        <v>327.07</v>
      </c>
      <c r="H376" s="119">
        <v>20</v>
      </c>
      <c r="I376" s="137">
        <v>826.91</v>
      </c>
      <c r="J376" s="137">
        <v>499.84</v>
      </c>
    </row>
    <row r="377" spans="1:10" ht="23.25">
      <c r="A377" s="117"/>
      <c r="B377" s="119">
        <v>12</v>
      </c>
      <c r="C377" s="128">
        <v>84.8845</v>
      </c>
      <c r="D377" s="128">
        <v>84.8957</v>
      </c>
      <c r="E377" s="184">
        <f t="shared" si="22"/>
        <v>0.01120000000000232</v>
      </c>
      <c r="F377" s="227">
        <f t="shared" si="25"/>
        <v>40.8759124087676</v>
      </c>
      <c r="G377" s="184">
        <f t="shared" si="26"/>
        <v>273.99999999999994</v>
      </c>
      <c r="H377" s="119">
        <v>21</v>
      </c>
      <c r="I377" s="137">
        <v>743.17</v>
      </c>
      <c r="J377" s="137">
        <v>469.17</v>
      </c>
    </row>
    <row r="378" spans="1:10" ht="23.25">
      <c r="A378" s="117">
        <v>22473</v>
      </c>
      <c r="B378" s="119">
        <v>13</v>
      </c>
      <c r="C378" s="128">
        <v>86.7741</v>
      </c>
      <c r="D378" s="128">
        <v>86.7875</v>
      </c>
      <c r="E378" s="184">
        <f t="shared" si="22"/>
        <v>0.013399999999990087</v>
      </c>
      <c r="F378" s="227">
        <f t="shared" si="25"/>
        <v>39.071611849749495</v>
      </c>
      <c r="G378" s="184">
        <f t="shared" si="26"/>
        <v>342.96</v>
      </c>
      <c r="H378" s="119">
        <v>22</v>
      </c>
      <c r="I378" s="137">
        <v>619.13</v>
      </c>
      <c r="J378" s="137">
        <v>276.17</v>
      </c>
    </row>
    <row r="379" spans="1:10" ht="23.25">
      <c r="A379" s="117"/>
      <c r="B379" s="119">
        <v>14</v>
      </c>
      <c r="C379" s="128">
        <v>86.0067</v>
      </c>
      <c r="D379" s="128">
        <v>86.0123</v>
      </c>
      <c r="E379" s="184">
        <f t="shared" si="22"/>
        <v>0.00560000000000116</v>
      </c>
      <c r="F379" s="227">
        <f t="shared" si="25"/>
        <v>19.225487503437098</v>
      </c>
      <c r="G379" s="184">
        <f t="shared" si="26"/>
        <v>291.2800000000001</v>
      </c>
      <c r="H379" s="119">
        <v>23</v>
      </c>
      <c r="I379" s="137">
        <v>842.95</v>
      </c>
      <c r="J379" s="137">
        <v>551.67</v>
      </c>
    </row>
    <row r="380" spans="1:10" ht="23.25">
      <c r="A380" s="117"/>
      <c r="B380" s="119">
        <v>15</v>
      </c>
      <c r="C380" s="128">
        <v>87.062</v>
      </c>
      <c r="D380" s="128">
        <v>87.0673</v>
      </c>
      <c r="E380" s="184">
        <f t="shared" si="22"/>
        <v>0.0053000000000054115</v>
      </c>
      <c r="F380" s="227">
        <f t="shared" si="25"/>
        <v>17.969147313122264</v>
      </c>
      <c r="G380" s="184">
        <f t="shared" si="26"/>
        <v>294.95</v>
      </c>
      <c r="H380" s="119">
        <v>24</v>
      </c>
      <c r="I380" s="137">
        <v>666.99</v>
      </c>
      <c r="J380" s="137">
        <v>372.04</v>
      </c>
    </row>
    <row r="381" spans="1:10" ht="23.25">
      <c r="A381" s="117">
        <v>22482</v>
      </c>
      <c r="B381" s="119">
        <v>16</v>
      </c>
      <c r="C381" s="128">
        <v>86.205</v>
      </c>
      <c r="D381" s="128">
        <v>86.2106</v>
      </c>
      <c r="E381" s="184">
        <f t="shared" si="22"/>
        <v>0.00560000000000116</v>
      </c>
      <c r="F381" s="227">
        <f t="shared" si="25"/>
        <v>20.51808155937844</v>
      </c>
      <c r="G381" s="184">
        <f t="shared" si="26"/>
        <v>272.93000000000006</v>
      </c>
      <c r="H381" s="119">
        <v>25</v>
      </c>
      <c r="I381" s="137">
        <v>840.7</v>
      </c>
      <c r="J381" s="137">
        <v>567.77</v>
      </c>
    </row>
    <row r="382" spans="1:10" ht="23.25">
      <c r="A382" s="117"/>
      <c r="B382" s="119">
        <v>17</v>
      </c>
      <c r="C382" s="128">
        <v>87.2942</v>
      </c>
      <c r="D382" s="128">
        <v>87.3027</v>
      </c>
      <c r="E382" s="184">
        <f t="shared" si="22"/>
        <v>0.008499999999997954</v>
      </c>
      <c r="F382" s="227">
        <f t="shared" si="25"/>
        <v>29.761904761897593</v>
      </c>
      <c r="G382" s="184">
        <f t="shared" si="26"/>
        <v>285.6</v>
      </c>
      <c r="H382" s="119">
        <v>26</v>
      </c>
      <c r="I382" s="137">
        <v>836.12</v>
      </c>
      <c r="J382" s="137">
        <v>550.52</v>
      </c>
    </row>
    <row r="383" spans="1:10" ht="23.25">
      <c r="A383" s="117"/>
      <c r="B383" s="119">
        <v>18</v>
      </c>
      <c r="C383" s="128">
        <v>85.2074</v>
      </c>
      <c r="D383" s="128">
        <v>85.2189</v>
      </c>
      <c r="E383" s="184">
        <f t="shared" si="22"/>
        <v>0.011499999999998067</v>
      </c>
      <c r="F383" s="227">
        <f t="shared" si="25"/>
        <v>38.724450281166675</v>
      </c>
      <c r="G383" s="184">
        <f t="shared" si="26"/>
        <v>296.97</v>
      </c>
      <c r="H383" s="119">
        <v>27</v>
      </c>
      <c r="I383" s="137">
        <v>845.85</v>
      </c>
      <c r="J383" s="137">
        <v>548.88</v>
      </c>
    </row>
    <row r="384" spans="1:10" ht="23.25">
      <c r="A384" s="117">
        <v>22500</v>
      </c>
      <c r="B384" s="119">
        <v>28</v>
      </c>
      <c r="C384" s="128">
        <v>87.266</v>
      </c>
      <c r="D384" s="128">
        <v>87.2787</v>
      </c>
      <c r="E384" s="184">
        <f t="shared" si="22"/>
        <v>0.01269999999999527</v>
      </c>
      <c r="F384" s="227">
        <f t="shared" si="25"/>
        <v>48.549256470030464</v>
      </c>
      <c r="G384" s="184">
        <f t="shared" si="26"/>
        <v>261.59000000000003</v>
      </c>
      <c r="H384" s="119">
        <v>28</v>
      </c>
      <c r="I384" s="137">
        <v>813.99</v>
      </c>
      <c r="J384" s="137">
        <v>552.4</v>
      </c>
    </row>
    <row r="385" spans="1:10" ht="23.25">
      <c r="A385" s="117"/>
      <c r="B385" s="119">
        <v>29</v>
      </c>
      <c r="C385" s="128">
        <v>85.2815</v>
      </c>
      <c r="D385" s="128">
        <v>85.295</v>
      </c>
      <c r="E385" s="184">
        <f t="shared" si="22"/>
        <v>0.013500000000007617</v>
      </c>
      <c r="F385" s="227">
        <f t="shared" si="25"/>
        <v>42.99363057327267</v>
      </c>
      <c r="G385" s="184">
        <f t="shared" si="26"/>
        <v>314</v>
      </c>
      <c r="H385" s="119">
        <v>29</v>
      </c>
      <c r="I385" s="137">
        <v>696.85</v>
      </c>
      <c r="J385" s="137">
        <v>382.85</v>
      </c>
    </row>
    <row r="386" spans="1:10" ht="23.25">
      <c r="A386" s="117"/>
      <c r="B386" s="119">
        <v>30</v>
      </c>
      <c r="C386" s="128">
        <v>85.01</v>
      </c>
      <c r="D386" s="128">
        <v>85.0228</v>
      </c>
      <c r="E386" s="184">
        <f t="shared" si="22"/>
        <v>0.01279999999999859</v>
      </c>
      <c r="F386" s="227">
        <f t="shared" si="25"/>
        <v>39.589261412837416</v>
      </c>
      <c r="G386" s="184">
        <f t="shared" si="26"/>
        <v>323.31999999999994</v>
      </c>
      <c r="H386" s="119">
        <v>30</v>
      </c>
      <c r="I386" s="137">
        <v>670.42</v>
      </c>
      <c r="J386" s="137">
        <v>347.1</v>
      </c>
    </row>
    <row r="387" spans="1:10" ht="23.25">
      <c r="A387" s="117">
        <v>22508</v>
      </c>
      <c r="B387" s="119">
        <v>31</v>
      </c>
      <c r="C387" s="128">
        <v>84.9564</v>
      </c>
      <c r="D387" s="128">
        <v>84.9672</v>
      </c>
      <c r="E387" s="184">
        <f t="shared" si="22"/>
        <v>0.010800000000003251</v>
      </c>
      <c r="F387" s="227">
        <f t="shared" si="25"/>
        <v>37.32116939665234</v>
      </c>
      <c r="G387" s="184">
        <f t="shared" si="26"/>
        <v>289.38</v>
      </c>
      <c r="H387" s="119">
        <v>31</v>
      </c>
      <c r="I387" s="137">
        <v>820.76</v>
      </c>
      <c r="J387" s="137">
        <v>531.38</v>
      </c>
    </row>
    <row r="388" spans="1:10" ht="23.25">
      <c r="A388" s="117"/>
      <c r="B388" s="119">
        <v>32</v>
      </c>
      <c r="C388" s="128">
        <v>85.0952</v>
      </c>
      <c r="D388" s="128">
        <v>85.102</v>
      </c>
      <c r="E388" s="184">
        <f t="shared" si="22"/>
        <v>0.006799999999998363</v>
      </c>
      <c r="F388" s="227">
        <f t="shared" si="25"/>
        <v>19.84184879343574</v>
      </c>
      <c r="G388" s="184">
        <f t="shared" si="26"/>
        <v>342.71</v>
      </c>
      <c r="H388" s="119">
        <v>32</v>
      </c>
      <c r="I388" s="137">
        <v>682.16</v>
      </c>
      <c r="J388" s="137">
        <v>339.45</v>
      </c>
    </row>
    <row r="389" spans="1:10" ht="23.25">
      <c r="A389" s="117"/>
      <c r="B389" s="119">
        <v>33</v>
      </c>
      <c r="C389" s="128">
        <v>86.0579</v>
      </c>
      <c r="D389" s="128">
        <v>86.069</v>
      </c>
      <c r="E389" s="184">
        <f t="shared" si="22"/>
        <v>0.011099999999999</v>
      </c>
      <c r="F389" s="227">
        <f t="shared" si="25"/>
        <v>30.779469262121843</v>
      </c>
      <c r="G389" s="184">
        <f t="shared" si="26"/>
        <v>360.63</v>
      </c>
      <c r="H389" s="119">
        <v>33</v>
      </c>
      <c r="I389" s="137">
        <v>707.14</v>
      </c>
      <c r="J389" s="137">
        <v>346.51</v>
      </c>
    </row>
    <row r="390" spans="1:10" ht="23.25">
      <c r="A390" s="117">
        <v>22517</v>
      </c>
      <c r="B390" s="119">
        <v>34</v>
      </c>
      <c r="C390" s="128">
        <v>83.7818</v>
      </c>
      <c r="D390" s="128">
        <v>83.7959</v>
      </c>
      <c r="E390" s="184">
        <f t="shared" si="22"/>
        <v>0.014099999999999113</v>
      </c>
      <c r="F390" s="227">
        <f t="shared" si="25"/>
        <v>47.59654334323223</v>
      </c>
      <c r="G390" s="184">
        <f t="shared" si="26"/>
        <v>296.23999999999995</v>
      </c>
      <c r="H390" s="119">
        <v>34</v>
      </c>
      <c r="I390" s="137">
        <v>735.04</v>
      </c>
      <c r="J390" s="137">
        <v>438.8</v>
      </c>
    </row>
    <row r="391" spans="1:10" ht="23.25">
      <c r="A391" s="117"/>
      <c r="B391" s="119">
        <v>35</v>
      </c>
      <c r="C391" s="128">
        <v>85.0825</v>
      </c>
      <c r="D391" s="128">
        <v>85.095</v>
      </c>
      <c r="E391" s="184">
        <f t="shared" si="22"/>
        <v>0.012500000000002842</v>
      </c>
      <c r="F391" s="227">
        <f t="shared" si="25"/>
        <v>41.33324515575307</v>
      </c>
      <c r="G391" s="184">
        <f t="shared" si="26"/>
        <v>302.41999999999996</v>
      </c>
      <c r="H391" s="119">
        <v>35</v>
      </c>
      <c r="I391" s="137">
        <v>670.29</v>
      </c>
      <c r="J391" s="137">
        <v>367.87</v>
      </c>
    </row>
    <row r="392" spans="1:10" ht="23.25">
      <c r="A392" s="117"/>
      <c r="B392" s="119">
        <v>36</v>
      </c>
      <c r="C392" s="128">
        <v>84.6677</v>
      </c>
      <c r="D392" s="128">
        <v>84.6827</v>
      </c>
      <c r="E392" s="184">
        <f t="shared" si="22"/>
        <v>0.015000000000000568</v>
      </c>
      <c r="F392" s="227">
        <f t="shared" si="25"/>
        <v>47.45784161736504</v>
      </c>
      <c r="G392" s="184">
        <f t="shared" si="26"/>
        <v>316.07</v>
      </c>
      <c r="H392" s="119">
        <v>36</v>
      </c>
      <c r="I392" s="137">
        <v>685.12</v>
      </c>
      <c r="J392" s="137">
        <v>369.05</v>
      </c>
    </row>
    <row r="393" spans="1:10" ht="23.25">
      <c r="A393" s="117">
        <v>22531</v>
      </c>
      <c r="B393" s="119">
        <v>28</v>
      </c>
      <c r="C393" s="128">
        <v>87.263</v>
      </c>
      <c r="D393" s="128">
        <v>87.2764</v>
      </c>
      <c r="E393" s="184">
        <f t="shared" si="22"/>
        <v>0.013399999999990087</v>
      </c>
      <c r="F393" s="227">
        <f t="shared" si="25"/>
        <v>43.27466494425993</v>
      </c>
      <c r="G393" s="184">
        <f t="shared" si="26"/>
        <v>309.65</v>
      </c>
      <c r="H393" s="119">
        <v>37</v>
      </c>
      <c r="I393" s="137">
        <v>840.89</v>
      </c>
      <c r="J393" s="137">
        <v>531.24</v>
      </c>
    </row>
    <row r="394" spans="1:10" ht="23.25">
      <c r="A394" s="117"/>
      <c r="B394" s="119">
        <v>29</v>
      </c>
      <c r="C394" s="128">
        <v>85.295</v>
      </c>
      <c r="D394" s="128">
        <v>85.3037</v>
      </c>
      <c r="E394" s="184">
        <f t="shared" si="22"/>
        <v>0.008700000000004593</v>
      </c>
      <c r="F394" s="227">
        <f t="shared" si="25"/>
        <v>28.896934267793508</v>
      </c>
      <c r="G394" s="184">
        <f t="shared" si="26"/>
        <v>301.07000000000005</v>
      </c>
      <c r="H394" s="119">
        <v>38</v>
      </c>
      <c r="I394" s="137">
        <v>831.25</v>
      </c>
      <c r="J394" s="137">
        <v>530.18</v>
      </c>
    </row>
    <row r="395" spans="1:10" ht="23.25">
      <c r="A395" s="117"/>
      <c r="B395" s="119">
        <v>30</v>
      </c>
      <c r="C395" s="128">
        <v>85.0174</v>
      </c>
      <c r="D395" s="128">
        <v>85.0386</v>
      </c>
      <c r="E395" s="184">
        <f t="shared" si="22"/>
        <v>0.021200000000007435</v>
      </c>
      <c r="F395" s="227">
        <f t="shared" si="25"/>
        <v>59.400392266762225</v>
      </c>
      <c r="G395" s="184">
        <f t="shared" si="26"/>
        <v>356.9</v>
      </c>
      <c r="H395" s="119">
        <v>39</v>
      </c>
      <c r="I395" s="137">
        <v>727.05</v>
      </c>
      <c r="J395" s="137">
        <v>370.15</v>
      </c>
    </row>
    <row r="396" spans="1:10" ht="23.25">
      <c r="A396" s="117">
        <v>22541</v>
      </c>
      <c r="B396" s="119">
        <v>31</v>
      </c>
      <c r="C396" s="128">
        <v>84.935</v>
      </c>
      <c r="D396" s="128">
        <v>84.9551</v>
      </c>
      <c r="E396" s="184">
        <f t="shared" si="22"/>
        <v>0.02009999999999934</v>
      </c>
      <c r="F396" s="227">
        <f t="shared" si="25"/>
        <v>71.83445909724219</v>
      </c>
      <c r="G396" s="184">
        <f t="shared" si="26"/>
        <v>279.81000000000006</v>
      </c>
      <c r="H396" s="119">
        <v>40</v>
      </c>
      <c r="I396" s="137">
        <v>825.09</v>
      </c>
      <c r="J396" s="137">
        <v>545.28</v>
      </c>
    </row>
    <row r="397" spans="1:10" ht="23.25">
      <c r="A397" s="117"/>
      <c r="B397" s="119">
        <v>32</v>
      </c>
      <c r="C397" s="128">
        <v>85.0744</v>
      </c>
      <c r="D397" s="128">
        <v>85.0835</v>
      </c>
      <c r="E397" s="184">
        <f t="shared" si="22"/>
        <v>0.00910000000000366</v>
      </c>
      <c r="F397" s="227">
        <f t="shared" si="25"/>
        <v>32.26263915480273</v>
      </c>
      <c r="G397" s="184">
        <f t="shared" si="26"/>
        <v>282.06000000000006</v>
      </c>
      <c r="H397" s="119">
        <v>41</v>
      </c>
      <c r="I397" s="137">
        <v>799.32</v>
      </c>
      <c r="J397" s="137">
        <v>517.26</v>
      </c>
    </row>
    <row r="398" spans="1:10" ht="23.25">
      <c r="A398" s="117"/>
      <c r="B398" s="119">
        <v>33</v>
      </c>
      <c r="C398" s="128">
        <v>86.0357</v>
      </c>
      <c r="D398" s="128">
        <v>86.0557</v>
      </c>
      <c r="E398" s="184">
        <f t="shared" si="22"/>
        <v>0.01999999999999602</v>
      </c>
      <c r="F398" s="227">
        <f t="shared" si="25"/>
        <v>67.55159252878043</v>
      </c>
      <c r="G398" s="184">
        <f t="shared" si="26"/>
        <v>296.07</v>
      </c>
      <c r="H398" s="119">
        <v>42</v>
      </c>
      <c r="I398" s="137">
        <v>804.77</v>
      </c>
      <c r="J398" s="137">
        <v>508.7</v>
      </c>
    </row>
    <row r="399" spans="1:10" ht="23.25">
      <c r="A399" s="117">
        <v>22549</v>
      </c>
      <c r="B399" s="119">
        <v>34</v>
      </c>
      <c r="C399" s="128">
        <v>83.781</v>
      </c>
      <c r="D399" s="128">
        <v>83.7897</v>
      </c>
      <c r="E399" s="184">
        <f t="shared" si="22"/>
        <v>0.008699999999990382</v>
      </c>
      <c r="F399" s="227">
        <f t="shared" si="25"/>
        <v>22.402471996885232</v>
      </c>
      <c r="G399" s="184">
        <f t="shared" si="26"/>
        <v>388.3500000000001</v>
      </c>
      <c r="H399" s="119">
        <v>43</v>
      </c>
      <c r="I399" s="137">
        <v>726.44</v>
      </c>
      <c r="J399" s="137">
        <v>338.09</v>
      </c>
    </row>
    <row r="400" spans="1:10" ht="23.25">
      <c r="A400" s="117"/>
      <c r="B400" s="119">
        <v>35</v>
      </c>
      <c r="C400" s="128">
        <v>85.0456</v>
      </c>
      <c r="D400" s="128">
        <v>85.0525</v>
      </c>
      <c r="E400" s="184">
        <f t="shared" si="22"/>
        <v>0.0069000000000016826</v>
      </c>
      <c r="F400" s="227">
        <f t="shared" si="25"/>
        <v>18.46944511363174</v>
      </c>
      <c r="G400" s="184">
        <f t="shared" si="26"/>
        <v>373.59000000000003</v>
      </c>
      <c r="H400" s="119">
        <v>44</v>
      </c>
      <c r="I400" s="137">
        <v>720.24</v>
      </c>
      <c r="J400" s="137">
        <v>346.65</v>
      </c>
    </row>
    <row r="401" spans="1:10" ht="23.25">
      <c r="A401" s="117"/>
      <c r="B401" s="119">
        <v>36</v>
      </c>
      <c r="C401" s="128">
        <v>84.6382</v>
      </c>
      <c r="D401" s="128">
        <v>84.6457</v>
      </c>
      <c r="E401" s="184">
        <f t="shared" si="22"/>
        <v>0.00750000000000739</v>
      </c>
      <c r="F401" s="227">
        <f t="shared" si="25"/>
        <v>22.546219750510712</v>
      </c>
      <c r="G401" s="184">
        <f t="shared" si="26"/>
        <v>332.65000000000003</v>
      </c>
      <c r="H401" s="119">
        <v>45</v>
      </c>
      <c r="I401" s="137">
        <v>741.82</v>
      </c>
      <c r="J401" s="137">
        <v>409.17</v>
      </c>
    </row>
    <row r="402" spans="1:10" ht="23.25">
      <c r="A402" s="117">
        <v>22557</v>
      </c>
      <c r="B402" s="119">
        <v>28</v>
      </c>
      <c r="C402" s="128">
        <v>87.2304</v>
      </c>
      <c r="D402" s="128">
        <v>87.2887</v>
      </c>
      <c r="E402" s="184">
        <f t="shared" si="22"/>
        <v>0.05830000000000268</v>
      </c>
      <c r="F402" s="227">
        <f t="shared" si="25"/>
        <v>193.43065693431546</v>
      </c>
      <c r="G402" s="184">
        <f t="shared" si="26"/>
        <v>301.40000000000003</v>
      </c>
      <c r="H402" s="119">
        <v>46</v>
      </c>
      <c r="I402" s="137">
        <v>773.22</v>
      </c>
      <c r="J402" s="137">
        <v>471.82</v>
      </c>
    </row>
    <row r="403" spans="1:10" ht="23.25">
      <c r="A403" s="117"/>
      <c r="B403" s="119">
        <v>29</v>
      </c>
      <c r="C403" s="128">
        <v>85.271</v>
      </c>
      <c r="D403" s="128">
        <v>85.3184</v>
      </c>
      <c r="E403" s="184">
        <f t="shared" si="22"/>
        <v>0.04739999999999611</v>
      </c>
      <c r="F403" s="227">
        <f t="shared" si="25"/>
        <v>176.7008387697898</v>
      </c>
      <c r="G403" s="184">
        <f t="shared" si="26"/>
        <v>268.25</v>
      </c>
      <c r="H403" s="119">
        <v>47</v>
      </c>
      <c r="I403" s="137">
        <v>846.58</v>
      </c>
      <c r="J403" s="137">
        <v>578.33</v>
      </c>
    </row>
    <row r="404" spans="1:10" ht="23.25">
      <c r="A404" s="117"/>
      <c r="B404" s="119">
        <v>30</v>
      </c>
      <c r="C404" s="128">
        <v>85.0082</v>
      </c>
      <c r="D404" s="128">
        <v>85.0566</v>
      </c>
      <c r="E404" s="184">
        <f t="shared" si="22"/>
        <v>0.04840000000000089</v>
      </c>
      <c r="F404" s="227">
        <f t="shared" si="25"/>
        <v>166.56915717383376</v>
      </c>
      <c r="G404" s="184">
        <f t="shared" si="26"/>
        <v>290.57000000000005</v>
      </c>
      <c r="H404" s="119">
        <v>48</v>
      </c>
      <c r="I404" s="137">
        <v>832.37</v>
      </c>
      <c r="J404" s="137">
        <v>541.8</v>
      </c>
    </row>
    <row r="405" spans="1:10" ht="23.25">
      <c r="A405" s="117">
        <v>22571</v>
      </c>
      <c r="B405" s="119">
        <v>31</v>
      </c>
      <c r="C405" s="128">
        <v>84.8963</v>
      </c>
      <c r="D405" s="128">
        <v>84.9149</v>
      </c>
      <c r="E405" s="184">
        <f t="shared" si="22"/>
        <v>0.01860000000000639</v>
      </c>
      <c r="F405" s="227">
        <f t="shared" si="25"/>
        <v>57.505023960446394</v>
      </c>
      <c r="G405" s="184">
        <f t="shared" si="26"/>
        <v>323.45000000000005</v>
      </c>
      <c r="H405" s="119">
        <v>49</v>
      </c>
      <c r="I405" s="137">
        <v>672.32</v>
      </c>
      <c r="J405" s="137">
        <v>348.87</v>
      </c>
    </row>
    <row r="406" spans="1:10" ht="23.25">
      <c r="A406" s="117"/>
      <c r="B406" s="119">
        <v>32</v>
      </c>
      <c r="C406" s="128">
        <v>85.0317</v>
      </c>
      <c r="D406" s="128">
        <v>85.0449</v>
      </c>
      <c r="E406" s="184">
        <f t="shared" si="22"/>
        <v>0.013199999999997658</v>
      </c>
      <c r="F406" s="227">
        <f t="shared" si="25"/>
        <v>34.100596760437256</v>
      </c>
      <c r="G406" s="184">
        <f t="shared" si="26"/>
        <v>387.09</v>
      </c>
      <c r="H406" s="119">
        <v>50</v>
      </c>
      <c r="I406" s="137">
        <v>660.77</v>
      </c>
      <c r="J406" s="137">
        <v>273.68</v>
      </c>
    </row>
    <row r="407" spans="1:10" ht="23.25">
      <c r="A407" s="117"/>
      <c r="B407" s="119">
        <v>33</v>
      </c>
      <c r="C407" s="128">
        <v>86.019</v>
      </c>
      <c r="D407" s="128">
        <v>86.0282</v>
      </c>
      <c r="E407" s="184">
        <f t="shared" si="22"/>
        <v>0.00919999999999277</v>
      </c>
      <c r="F407" s="227">
        <f t="shared" si="25"/>
        <v>26.16460952162212</v>
      </c>
      <c r="G407" s="184">
        <f t="shared" si="26"/>
        <v>351.62</v>
      </c>
      <c r="H407" s="119">
        <v>51</v>
      </c>
      <c r="I407" s="137">
        <v>737.65</v>
      </c>
      <c r="J407" s="137">
        <v>386.03</v>
      </c>
    </row>
    <row r="408" spans="1:10" ht="23.25">
      <c r="A408" s="117">
        <v>22578</v>
      </c>
      <c r="B408" s="119">
        <v>34</v>
      </c>
      <c r="C408" s="128">
        <v>83.775</v>
      </c>
      <c r="D408" s="128">
        <v>83.9693</v>
      </c>
      <c r="E408" s="184">
        <f t="shared" si="22"/>
        <v>0.19429999999999836</v>
      </c>
      <c r="F408" s="227">
        <f t="shared" si="25"/>
        <v>643.6332317477089</v>
      </c>
      <c r="G408" s="184">
        <f t="shared" si="26"/>
        <v>301.88</v>
      </c>
      <c r="H408" s="119">
        <v>52</v>
      </c>
      <c r="I408" s="137">
        <v>842.2</v>
      </c>
      <c r="J408" s="137">
        <v>540.32</v>
      </c>
    </row>
    <row r="409" spans="1:10" ht="23.25">
      <c r="A409" s="117"/>
      <c r="B409" s="119">
        <v>35</v>
      </c>
      <c r="C409" s="128">
        <v>85.0483</v>
      </c>
      <c r="D409" s="128">
        <v>85.2298</v>
      </c>
      <c r="E409" s="184">
        <f t="shared" si="22"/>
        <v>0.18149999999999977</v>
      </c>
      <c r="F409" s="227">
        <f t="shared" si="25"/>
        <v>605.4439922609904</v>
      </c>
      <c r="G409" s="184">
        <f t="shared" si="26"/>
        <v>299.7800000000001</v>
      </c>
      <c r="H409" s="119">
        <v>53</v>
      </c>
      <c r="I409" s="137">
        <v>856.83</v>
      </c>
      <c r="J409" s="137">
        <v>557.05</v>
      </c>
    </row>
    <row r="410" spans="1:10" ht="23.25">
      <c r="A410" s="117"/>
      <c r="B410" s="119">
        <v>36</v>
      </c>
      <c r="C410" s="128">
        <v>84.6112</v>
      </c>
      <c r="D410" s="128">
        <v>84.804</v>
      </c>
      <c r="E410" s="184">
        <f t="shared" si="22"/>
        <v>0.1928000000000054</v>
      </c>
      <c r="F410" s="227">
        <f t="shared" si="25"/>
        <v>667.1280276816797</v>
      </c>
      <c r="G410" s="184">
        <f t="shared" si="26"/>
        <v>289</v>
      </c>
      <c r="H410" s="119">
        <v>54</v>
      </c>
      <c r="I410" s="137">
        <v>813.21</v>
      </c>
      <c r="J410" s="137">
        <v>524.21</v>
      </c>
    </row>
    <row r="411" spans="1:10" ht="23.25">
      <c r="A411" s="117">
        <v>22594</v>
      </c>
      <c r="B411" s="119">
        <v>10</v>
      </c>
      <c r="C411" s="128">
        <v>85.1655</v>
      </c>
      <c r="D411" s="128">
        <v>85.177</v>
      </c>
      <c r="E411" s="184">
        <f t="shared" si="22"/>
        <v>0.011500000000012278</v>
      </c>
      <c r="F411" s="227">
        <f t="shared" si="25"/>
        <v>42.161607273838825</v>
      </c>
      <c r="G411" s="184">
        <f t="shared" si="26"/>
        <v>272.76</v>
      </c>
      <c r="H411" s="119">
        <v>55</v>
      </c>
      <c r="I411" s="137">
        <v>807.53</v>
      </c>
      <c r="J411" s="137">
        <v>534.77</v>
      </c>
    </row>
    <row r="412" spans="1:10" ht="23.25">
      <c r="A412" s="117"/>
      <c r="B412" s="119">
        <v>11</v>
      </c>
      <c r="C412" s="128">
        <v>86.118</v>
      </c>
      <c r="D412" s="128">
        <v>86.1239</v>
      </c>
      <c r="E412" s="184">
        <f t="shared" si="22"/>
        <v>0.005900000000011119</v>
      </c>
      <c r="F412" s="227">
        <f t="shared" si="25"/>
        <v>16.62065468480229</v>
      </c>
      <c r="G412" s="184">
        <f t="shared" si="26"/>
        <v>354.9800000000001</v>
      </c>
      <c r="H412" s="119">
        <v>56</v>
      </c>
      <c r="I412" s="137">
        <v>654.57</v>
      </c>
      <c r="J412" s="137">
        <v>299.59</v>
      </c>
    </row>
    <row r="413" spans="1:10" ht="23.25">
      <c r="A413" s="117"/>
      <c r="B413" s="119">
        <v>12</v>
      </c>
      <c r="C413" s="128">
        <v>84.8942</v>
      </c>
      <c r="D413" s="128">
        <v>84.8982</v>
      </c>
      <c r="E413" s="184">
        <f t="shared" si="22"/>
        <v>0.0040000000000048885</v>
      </c>
      <c r="F413" s="227">
        <f t="shared" si="25"/>
        <v>13.366303548769928</v>
      </c>
      <c r="G413" s="184">
        <f t="shared" si="26"/>
        <v>299.26</v>
      </c>
      <c r="H413" s="119">
        <v>57</v>
      </c>
      <c r="I413" s="137">
        <v>829.09</v>
      </c>
      <c r="J413" s="137">
        <v>529.83</v>
      </c>
    </row>
    <row r="414" spans="1:10" ht="23.25">
      <c r="A414" s="117">
        <v>22605</v>
      </c>
      <c r="B414" s="119">
        <v>13</v>
      </c>
      <c r="C414" s="128">
        <v>86.8294</v>
      </c>
      <c r="D414" s="128">
        <v>86.8319</v>
      </c>
      <c r="E414" s="184">
        <f t="shared" si="22"/>
        <v>0.0024999999999977263</v>
      </c>
      <c r="F414" s="227">
        <f t="shared" si="25"/>
        <v>7.938524069597759</v>
      </c>
      <c r="G414" s="184">
        <f t="shared" si="26"/>
        <v>314.92</v>
      </c>
      <c r="H414" s="119">
        <v>58</v>
      </c>
      <c r="I414" s="137">
        <v>792</v>
      </c>
      <c r="J414" s="137">
        <v>477.08</v>
      </c>
    </row>
    <row r="415" spans="1:10" ht="23.25">
      <c r="A415" s="117"/>
      <c r="B415" s="119">
        <v>14</v>
      </c>
      <c r="C415" s="128">
        <v>86.0478</v>
      </c>
      <c r="D415" s="128">
        <v>86.0541</v>
      </c>
      <c r="E415" s="184">
        <f t="shared" si="22"/>
        <v>0.006300000000010186</v>
      </c>
      <c r="F415" s="227">
        <f t="shared" si="25"/>
        <v>19.013128112298734</v>
      </c>
      <c r="G415" s="184">
        <f t="shared" si="26"/>
        <v>331.35</v>
      </c>
      <c r="H415" s="119">
        <v>59</v>
      </c>
      <c r="I415" s="137">
        <v>834.37</v>
      </c>
      <c r="J415" s="137">
        <v>503.02</v>
      </c>
    </row>
    <row r="416" spans="1:10" ht="23.25">
      <c r="A416" s="117"/>
      <c r="B416" s="119">
        <v>15</v>
      </c>
      <c r="C416" s="128">
        <v>87.0514</v>
      </c>
      <c r="D416" s="128">
        <v>87.0574</v>
      </c>
      <c r="E416" s="184">
        <f t="shared" si="22"/>
        <v>0.006000000000000227</v>
      </c>
      <c r="F416" s="227">
        <f t="shared" si="25"/>
        <v>19.447685725399417</v>
      </c>
      <c r="G416" s="184">
        <f t="shared" si="26"/>
        <v>308.52</v>
      </c>
      <c r="H416" s="119">
        <v>60</v>
      </c>
      <c r="I416" s="137">
        <v>873.03</v>
      </c>
      <c r="J416" s="137">
        <v>564.51</v>
      </c>
    </row>
    <row r="417" spans="1:10" ht="23.25">
      <c r="A417" s="117">
        <v>22613</v>
      </c>
      <c r="B417" s="119">
        <v>16</v>
      </c>
      <c r="C417" s="128">
        <v>86.2018</v>
      </c>
      <c r="D417" s="128">
        <v>86.213</v>
      </c>
      <c r="E417" s="184">
        <f t="shared" si="22"/>
        <v>0.011199999999988108</v>
      </c>
      <c r="F417" s="227">
        <f t="shared" si="25"/>
        <v>32.27107704716218</v>
      </c>
      <c r="G417" s="184">
        <f t="shared" si="26"/>
        <v>347.06000000000006</v>
      </c>
      <c r="H417" s="119">
        <v>61</v>
      </c>
      <c r="I417" s="137">
        <v>715.07</v>
      </c>
      <c r="J417" s="137">
        <v>368.01</v>
      </c>
    </row>
    <row r="418" spans="1:10" ht="23.25">
      <c r="A418" s="117"/>
      <c r="B418" s="119">
        <v>17</v>
      </c>
      <c r="C418" s="128">
        <v>87.3163</v>
      </c>
      <c r="D418" s="128">
        <v>87.322</v>
      </c>
      <c r="E418" s="184">
        <f t="shared" si="22"/>
        <v>0.005700000000004479</v>
      </c>
      <c r="F418" s="227">
        <f t="shared" si="25"/>
        <v>21.040974529363158</v>
      </c>
      <c r="G418" s="184">
        <f t="shared" si="26"/>
        <v>270.9</v>
      </c>
      <c r="H418" s="119">
        <v>62</v>
      </c>
      <c r="I418" s="137">
        <v>886.29</v>
      </c>
      <c r="J418" s="137">
        <v>615.39</v>
      </c>
    </row>
    <row r="419" spans="1:10" ht="23.25">
      <c r="A419" s="117"/>
      <c r="B419" s="119">
        <v>18</v>
      </c>
      <c r="C419" s="128">
        <v>85.2246</v>
      </c>
      <c r="D419" s="128">
        <v>85.2309</v>
      </c>
      <c r="E419" s="184">
        <f t="shared" si="22"/>
        <v>0.006300000000010186</v>
      </c>
      <c r="F419" s="227">
        <f t="shared" si="25"/>
        <v>19.37448104071774</v>
      </c>
      <c r="G419" s="184">
        <f t="shared" si="26"/>
        <v>325.16999999999996</v>
      </c>
      <c r="H419" s="119">
        <v>63</v>
      </c>
      <c r="I419" s="137">
        <v>684.79</v>
      </c>
      <c r="J419" s="137">
        <v>359.62</v>
      </c>
    </row>
    <row r="420" spans="1:10" ht="23.25">
      <c r="A420" s="117">
        <v>22627</v>
      </c>
      <c r="B420" s="119">
        <v>25</v>
      </c>
      <c r="C420" s="128">
        <v>87.1045</v>
      </c>
      <c r="D420" s="128">
        <v>87.1119</v>
      </c>
      <c r="E420" s="184">
        <f t="shared" si="22"/>
        <v>0.00740000000000407</v>
      </c>
      <c r="F420" s="227">
        <f t="shared" si="25"/>
        <v>30.121707982269186</v>
      </c>
      <c r="G420" s="184">
        <f t="shared" si="26"/>
        <v>245.66999999999996</v>
      </c>
      <c r="H420" s="119">
        <v>64</v>
      </c>
      <c r="I420" s="137">
        <v>754.66</v>
      </c>
      <c r="J420" s="137">
        <v>508.99</v>
      </c>
    </row>
    <row r="421" spans="1:10" ht="23.25">
      <c r="A421" s="117"/>
      <c r="B421" s="119">
        <v>26</v>
      </c>
      <c r="C421" s="128">
        <v>85.8695</v>
      </c>
      <c r="D421" s="128">
        <v>85.8753</v>
      </c>
      <c r="E421" s="184">
        <f t="shared" si="22"/>
        <v>0.005799999999993588</v>
      </c>
      <c r="F421" s="227">
        <f aca="true" t="shared" si="27" ref="F421:F484">((10^6)*E421/G421)</f>
        <v>19.924424596336614</v>
      </c>
      <c r="G421" s="184">
        <f t="shared" si="26"/>
        <v>291.09999999999997</v>
      </c>
      <c r="H421" s="119">
        <v>65</v>
      </c>
      <c r="I421" s="137">
        <v>616.29</v>
      </c>
      <c r="J421" s="137">
        <v>325.19</v>
      </c>
    </row>
    <row r="422" spans="1:10" ht="23.25">
      <c r="A422" s="117"/>
      <c r="B422" s="119">
        <v>27</v>
      </c>
      <c r="C422" s="128">
        <v>86.3677</v>
      </c>
      <c r="D422" s="128">
        <v>86.3747</v>
      </c>
      <c r="E422" s="184">
        <f t="shared" si="22"/>
        <v>0.007000000000005002</v>
      </c>
      <c r="F422" s="227">
        <f t="shared" si="27"/>
        <v>22.94630564480758</v>
      </c>
      <c r="G422" s="184">
        <f t="shared" si="26"/>
        <v>305.06000000000006</v>
      </c>
      <c r="H422" s="119">
        <v>66</v>
      </c>
      <c r="I422" s="137">
        <v>631.57</v>
      </c>
      <c r="J422" s="137">
        <v>326.51</v>
      </c>
    </row>
    <row r="423" spans="1:10" ht="23.25">
      <c r="A423" s="117">
        <v>22635</v>
      </c>
      <c r="B423" s="119">
        <v>28</v>
      </c>
      <c r="C423" s="128">
        <v>87.262</v>
      </c>
      <c r="D423" s="128">
        <v>87.2666</v>
      </c>
      <c r="E423" s="184">
        <f t="shared" si="22"/>
        <v>0.004599999999996385</v>
      </c>
      <c r="F423" s="227">
        <f t="shared" si="27"/>
        <v>15.015995299328798</v>
      </c>
      <c r="G423" s="184">
        <f t="shared" si="26"/>
        <v>306.34000000000003</v>
      </c>
      <c r="H423" s="119">
        <v>67</v>
      </c>
      <c r="I423" s="137">
        <v>612.32</v>
      </c>
      <c r="J423" s="137">
        <v>305.98</v>
      </c>
    </row>
    <row r="424" spans="1:10" ht="23.25">
      <c r="A424" s="117"/>
      <c r="B424" s="119">
        <v>29</v>
      </c>
      <c r="C424" s="128">
        <v>85.2695</v>
      </c>
      <c r="D424" s="128">
        <v>85.2738</v>
      </c>
      <c r="E424" s="184">
        <f t="shared" si="22"/>
        <v>0.004300000000000637</v>
      </c>
      <c r="F424" s="227">
        <f t="shared" si="27"/>
        <v>14.256349048473695</v>
      </c>
      <c r="G424" s="184">
        <f t="shared" si="26"/>
        <v>301.62000000000006</v>
      </c>
      <c r="H424" s="119">
        <v>68</v>
      </c>
      <c r="I424" s="137">
        <v>682.58</v>
      </c>
      <c r="J424" s="137">
        <v>380.96</v>
      </c>
    </row>
    <row r="425" spans="1:10" ht="23.25">
      <c r="A425" s="117"/>
      <c r="B425" s="119">
        <v>30</v>
      </c>
      <c r="C425" s="128">
        <v>85</v>
      </c>
      <c r="D425" s="128">
        <v>85.0042</v>
      </c>
      <c r="E425" s="184">
        <f t="shared" si="22"/>
        <v>0.004199999999997317</v>
      </c>
      <c r="F425" s="227">
        <f t="shared" si="27"/>
        <v>14.341813214947303</v>
      </c>
      <c r="G425" s="184">
        <f t="shared" si="26"/>
        <v>292.84999999999997</v>
      </c>
      <c r="H425" s="119">
        <v>69</v>
      </c>
      <c r="I425" s="137">
        <v>677.15</v>
      </c>
      <c r="J425" s="137">
        <v>384.3</v>
      </c>
    </row>
    <row r="426" spans="1:10" ht="23.25">
      <c r="A426" s="117">
        <v>22654</v>
      </c>
      <c r="B426" s="119">
        <v>13</v>
      </c>
      <c r="C426" s="128">
        <v>86.7365</v>
      </c>
      <c r="D426" s="128">
        <v>86.7492</v>
      </c>
      <c r="E426" s="184">
        <f t="shared" si="22"/>
        <v>0.01269999999999527</v>
      </c>
      <c r="F426" s="227">
        <f t="shared" si="27"/>
        <v>46.247405411293364</v>
      </c>
      <c r="G426" s="184">
        <f t="shared" si="26"/>
        <v>274.61</v>
      </c>
      <c r="H426" s="119">
        <v>70</v>
      </c>
      <c r="I426" s="137">
        <v>706.01</v>
      </c>
      <c r="J426" s="137">
        <v>431.4</v>
      </c>
    </row>
    <row r="427" spans="1:10" ht="23.25">
      <c r="A427" s="117"/>
      <c r="B427" s="119">
        <v>14</v>
      </c>
      <c r="C427" s="128">
        <v>85.9615</v>
      </c>
      <c r="D427" s="128">
        <v>85.9655</v>
      </c>
      <c r="E427" s="184">
        <f t="shared" si="22"/>
        <v>0.0040000000000048885</v>
      </c>
      <c r="F427" s="227">
        <f t="shared" si="27"/>
        <v>13.901921940725298</v>
      </c>
      <c r="G427" s="184">
        <f t="shared" si="26"/>
        <v>287.7299999999999</v>
      </c>
      <c r="H427" s="119">
        <v>71</v>
      </c>
      <c r="I427" s="137">
        <v>835.81</v>
      </c>
      <c r="J427" s="137">
        <v>548.08</v>
      </c>
    </row>
    <row r="428" spans="1:10" ht="23.25">
      <c r="A428" s="117"/>
      <c r="B428" s="119">
        <v>15</v>
      </c>
      <c r="C428" s="128">
        <v>87.0126</v>
      </c>
      <c r="D428" s="128">
        <v>87.0223</v>
      </c>
      <c r="E428" s="184">
        <f t="shared" si="22"/>
        <v>0.009699999999995157</v>
      </c>
      <c r="F428" s="227">
        <f t="shared" si="27"/>
        <v>33.31272752247805</v>
      </c>
      <c r="G428" s="184">
        <f t="shared" si="26"/>
        <v>291.18</v>
      </c>
      <c r="H428" s="119">
        <v>72</v>
      </c>
      <c r="I428" s="137">
        <v>644.59</v>
      </c>
      <c r="J428" s="137">
        <v>353.41</v>
      </c>
    </row>
    <row r="429" spans="1:10" ht="23.25">
      <c r="A429" s="117">
        <v>22661</v>
      </c>
      <c r="B429" s="119">
        <v>16</v>
      </c>
      <c r="C429" s="128">
        <v>86.1679</v>
      </c>
      <c r="D429" s="128">
        <v>86.1823</v>
      </c>
      <c r="E429" s="184">
        <f t="shared" si="22"/>
        <v>0.014399999999994861</v>
      </c>
      <c r="F429" s="227">
        <f t="shared" si="27"/>
        <v>46.213093709867984</v>
      </c>
      <c r="G429" s="184">
        <f t="shared" si="26"/>
        <v>311.59999999999997</v>
      </c>
      <c r="H429" s="119">
        <v>73</v>
      </c>
      <c r="I429" s="137">
        <v>815.65</v>
      </c>
      <c r="J429" s="137">
        <v>504.05</v>
      </c>
    </row>
    <row r="430" spans="1:10" ht="23.25">
      <c r="A430" s="117"/>
      <c r="B430" s="119">
        <v>17</v>
      </c>
      <c r="C430" s="128">
        <v>87.2606</v>
      </c>
      <c r="D430" s="128">
        <v>87.2636</v>
      </c>
      <c r="E430" s="184">
        <f t="shared" si="22"/>
        <v>0.0030000000000001137</v>
      </c>
      <c r="F430" s="227">
        <f t="shared" si="27"/>
        <v>9.549578226962005</v>
      </c>
      <c r="G430" s="184">
        <f t="shared" si="26"/>
        <v>314.15</v>
      </c>
      <c r="H430" s="119">
        <v>74</v>
      </c>
      <c r="I430" s="137">
        <v>686.53</v>
      </c>
      <c r="J430" s="137">
        <v>372.38</v>
      </c>
    </row>
    <row r="431" spans="1:10" ht="23.25">
      <c r="A431" s="117"/>
      <c r="B431" s="119">
        <v>18</v>
      </c>
      <c r="C431" s="128">
        <v>85.149</v>
      </c>
      <c r="D431" s="128">
        <v>85.1589</v>
      </c>
      <c r="E431" s="184">
        <f t="shared" si="22"/>
        <v>0.009900000000001796</v>
      </c>
      <c r="F431" s="227">
        <f t="shared" si="27"/>
        <v>33.53317752261558</v>
      </c>
      <c r="G431" s="184">
        <f t="shared" si="26"/>
        <v>295.22999999999996</v>
      </c>
      <c r="H431" s="119">
        <v>75</v>
      </c>
      <c r="I431" s="137">
        <v>772.17</v>
      </c>
      <c r="J431" s="137">
        <v>476.94</v>
      </c>
    </row>
    <row r="432" spans="1:10" ht="23.25">
      <c r="A432" s="117">
        <v>22685</v>
      </c>
      <c r="B432" s="119">
        <v>19</v>
      </c>
      <c r="C432" s="128">
        <v>88.962</v>
      </c>
      <c r="D432" s="128">
        <v>88.9717</v>
      </c>
      <c r="E432" s="184">
        <f t="shared" si="22"/>
        <v>0.009699999999995157</v>
      </c>
      <c r="F432" s="227">
        <f t="shared" si="27"/>
        <v>44.54036183302027</v>
      </c>
      <c r="G432" s="184">
        <f t="shared" si="26"/>
        <v>217.7800000000001</v>
      </c>
      <c r="H432" s="119">
        <v>76</v>
      </c>
      <c r="I432" s="137">
        <v>755.34</v>
      </c>
      <c r="J432" s="137">
        <v>537.56</v>
      </c>
    </row>
    <row r="433" spans="1:10" ht="23.25">
      <c r="A433" s="117"/>
      <c r="B433" s="119">
        <v>20</v>
      </c>
      <c r="C433" s="128">
        <v>84.6822</v>
      </c>
      <c r="D433" s="128">
        <v>84.6945</v>
      </c>
      <c r="E433" s="184">
        <f t="shared" si="22"/>
        <v>0.012300000000010414</v>
      </c>
      <c r="F433" s="227">
        <f t="shared" si="27"/>
        <v>40.698828667892315</v>
      </c>
      <c r="G433" s="184">
        <f t="shared" si="26"/>
        <v>302.21999999999997</v>
      </c>
      <c r="H433" s="119">
        <v>77</v>
      </c>
      <c r="I433" s="137">
        <v>805.15</v>
      </c>
      <c r="J433" s="137">
        <v>502.93</v>
      </c>
    </row>
    <row r="434" spans="1:10" ht="23.25">
      <c r="A434" s="117"/>
      <c r="B434" s="119">
        <v>21</v>
      </c>
      <c r="C434" s="128">
        <v>86.3737</v>
      </c>
      <c r="D434" s="128">
        <v>86.3834</v>
      </c>
      <c r="E434" s="184">
        <f t="shared" si="22"/>
        <v>0.009699999999995157</v>
      </c>
      <c r="F434" s="227">
        <f t="shared" si="27"/>
        <v>32.130908609079995</v>
      </c>
      <c r="G434" s="184">
        <f t="shared" si="26"/>
        <v>301.88999999999993</v>
      </c>
      <c r="H434" s="119">
        <v>78</v>
      </c>
      <c r="I434" s="137">
        <v>773.93</v>
      </c>
      <c r="J434" s="137">
        <v>472.04</v>
      </c>
    </row>
    <row r="435" spans="1:10" ht="23.25">
      <c r="A435" s="117">
        <v>22695</v>
      </c>
      <c r="B435" s="119">
        <v>22</v>
      </c>
      <c r="C435" s="128">
        <v>85.1382</v>
      </c>
      <c r="D435" s="128">
        <v>85.1491</v>
      </c>
      <c r="E435" s="184">
        <f t="shared" si="22"/>
        <v>0.010900000000006571</v>
      </c>
      <c r="F435" s="227">
        <f t="shared" si="27"/>
        <v>33.927848849897494</v>
      </c>
      <c r="G435" s="184">
        <f t="shared" si="26"/>
        <v>321.27000000000004</v>
      </c>
      <c r="H435" s="119">
        <v>79</v>
      </c>
      <c r="I435" s="137">
        <v>687.22</v>
      </c>
      <c r="J435" s="137">
        <v>365.95</v>
      </c>
    </row>
    <row r="436" spans="1:10" ht="23.25">
      <c r="A436" s="117"/>
      <c r="B436" s="119">
        <v>23</v>
      </c>
      <c r="C436" s="128">
        <v>87.6921</v>
      </c>
      <c r="D436" s="128">
        <v>87.6986</v>
      </c>
      <c r="E436" s="184">
        <f t="shared" si="22"/>
        <v>0.006500000000002615</v>
      </c>
      <c r="F436" s="227">
        <f t="shared" si="27"/>
        <v>21.99587154411903</v>
      </c>
      <c r="G436" s="184">
        <f t="shared" si="26"/>
        <v>295.51</v>
      </c>
      <c r="H436" s="119">
        <v>80</v>
      </c>
      <c r="I436" s="137">
        <v>812.87</v>
      </c>
      <c r="J436" s="137">
        <v>517.36</v>
      </c>
    </row>
    <row r="437" spans="1:10" ht="23.25">
      <c r="A437" s="117"/>
      <c r="B437" s="119">
        <v>24</v>
      </c>
      <c r="C437" s="128">
        <v>87.0758</v>
      </c>
      <c r="D437" s="128">
        <v>87.0898</v>
      </c>
      <c r="E437" s="184">
        <f t="shared" si="22"/>
        <v>0.013999999999995794</v>
      </c>
      <c r="F437" s="227">
        <f t="shared" si="27"/>
        <v>45.3426609664328</v>
      </c>
      <c r="G437" s="184">
        <f t="shared" si="26"/>
        <v>308.76000000000005</v>
      </c>
      <c r="H437" s="119">
        <v>81</v>
      </c>
      <c r="I437" s="137">
        <v>817.57</v>
      </c>
      <c r="J437" s="137">
        <v>508.81</v>
      </c>
    </row>
    <row r="438" spans="1:10" ht="23.25">
      <c r="A438" s="117">
        <v>22703</v>
      </c>
      <c r="B438" s="119">
        <v>25</v>
      </c>
      <c r="C438" s="128">
        <v>87.0756</v>
      </c>
      <c r="D438" s="128">
        <v>87.0858</v>
      </c>
      <c r="E438" s="184">
        <f t="shared" si="22"/>
        <v>0.010200000000011755</v>
      </c>
      <c r="F438" s="227">
        <f t="shared" si="27"/>
        <v>29.797551926650563</v>
      </c>
      <c r="G438" s="184">
        <f t="shared" si="26"/>
        <v>342.31</v>
      </c>
      <c r="H438" s="119">
        <v>82</v>
      </c>
      <c r="I438" s="137">
        <v>713.9</v>
      </c>
      <c r="J438" s="137">
        <v>371.59</v>
      </c>
    </row>
    <row r="439" spans="1:10" ht="23.25">
      <c r="A439" s="117"/>
      <c r="B439" s="119">
        <v>26</v>
      </c>
      <c r="C439" s="128">
        <v>85.8031</v>
      </c>
      <c r="D439" s="128">
        <v>85.8223</v>
      </c>
      <c r="E439" s="184">
        <f t="shared" si="22"/>
        <v>0.019199999999997885</v>
      </c>
      <c r="F439" s="227">
        <f t="shared" si="27"/>
        <v>56.946256969978315</v>
      </c>
      <c r="G439" s="184">
        <f t="shared" si="26"/>
        <v>337.15999999999997</v>
      </c>
      <c r="H439" s="119">
        <v>83</v>
      </c>
      <c r="I439" s="137">
        <v>701.67</v>
      </c>
      <c r="J439" s="137">
        <v>364.51</v>
      </c>
    </row>
    <row r="440" spans="1:10" ht="23.25">
      <c r="A440" s="117"/>
      <c r="B440" s="119">
        <v>27</v>
      </c>
      <c r="C440" s="128">
        <v>86.3478</v>
      </c>
      <c r="D440" s="128">
        <v>86.3554</v>
      </c>
      <c r="E440" s="184">
        <f t="shared" si="22"/>
        <v>0.0075999999999964984</v>
      </c>
      <c r="F440" s="227">
        <f t="shared" si="27"/>
        <v>26.19425105120459</v>
      </c>
      <c r="G440" s="184">
        <f t="shared" si="26"/>
        <v>290.14</v>
      </c>
      <c r="H440" s="119">
        <v>84</v>
      </c>
      <c r="I440" s="137">
        <v>826.65</v>
      </c>
      <c r="J440" s="137">
        <v>536.51</v>
      </c>
    </row>
    <row r="441" spans="1:10" ht="23.25">
      <c r="A441" s="117">
        <v>22713</v>
      </c>
      <c r="B441" s="119">
        <v>1</v>
      </c>
      <c r="C441" s="128">
        <v>85.422</v>
      </c>
      <c r="D441" s="128">
        <v>85.4308</v>
      </c>
      <c r="E441" s="184">
        <f t="shared" si="22"/>
        <v>0.008800000000007913</v>
      </c>
      <c r="F441" s="227">
        <f t="shared" si="27"/>
        <v>28.67290085043796</v>
      </c>
      <c r="G441" s="184">
        <f t="shared" si="26"/>
        <v>306.90999999999997</v>
      </c>
      <c r="H441" s="119">
        <v>85</v>
      </c>
      <c r="I441" s="137">
        <v>650.13</v>
      </c>
      <c r="J441" s="137">
        <v>343.22</v>
      </c>
    </row>
    <row r="442" spans="1:10" ht="23.25">
      <c r="A442" s="117"/>
      <c r="B442" s="119">
        <v>2</v>
      </c>
      <c r="C442" s="128">
        <v>87.4672</v>
      </c>
      <c r="D442" s="128">
        <v>87.4783</v>
      </c>
      <c r="E442" s="184">
        <f t="shared" si="22"/>
        <v>0.011099999999999</v>
      </c>
      <c r="F442" s="227">
        <f t="shared" si="27"/>
        <v>40.09681031679731</v>
      </c>
      <c r="G442" s="184">
        <f t="shared" si="26"/>
        <v>276.83</v>
      </c>
      <c r="H442" s="119">
        <v>86</v>
      </c>
      <c r="I442" s="137">
        <v>606.24</v>
      </c>
      <c r="J442" s="137">
        <v>329.41</v>
      </c>
    </row>
    <row r="443" spans="1:10" ht="23.25">
      <c r="A443" s="117"/>
      <c r="B443" s="119">
        <v>3</v>
      </c>
      <c r="C443" s="128">
        <v>85.8875</v>
      </c>
      <c r="D443" s="128">
        <v>85.8939</v>
      </c>
      <c r="E443" s="184">
        <f t="shared" si="22"/>
        <v>0.006399999999999295</v>
      </c>
      <c r="F443" s="227">
        <f t="shared" si="27"/>
        <v>22.4199537588429</v>
      </c>
      <c r="G443" s="184">
        <f t="shared" si="26"/>
        <v>285.46000000000004</v>
      </c>
      <c r="H443" s="119">
        <v>87</v>
      </c>
      <c r="I443" s="137">
        <v>795.19</v>
      </c>
      <c r="J443" s="137">
        <v>509.73</v>
      </c>
    </row>
    <row r="444" spans="1:10" ht="23.25">
      <c r="A444" s="117">
        <v>22724</v>
      </c>
      <c r="B444" s="119">
        <v>4</v>
      </c>
      <c r="C444" s="128">
        <v>85.0025</v>
      </c>
      <c r="D444" s="128">
        <v>85.0046</v>
      </c>
      <c r="E444" s="184">
        <f t="shared" si="22"/>
        <v>0.0020999999999986585</v>
      </c>
      <c r="F444" s="227">
        <f t="shared" si="27"/>
        <v>6.69493416647642</v>
      </c>
      <c r="G444" s="184">
        <f t="shared" si="26"/>
        <v>313.66999999999996</v>
      </c>
      <c r="H444" s="119">
        <v>88</v>
      </c>
      <c r="I444" s="137">
        <v>847.01</v>
      </c>
      <c r="J444" s="137">
        <v>533.34</v>
      </c>
    </row>
    <row r="445" spans="1:10" ht="23.25">
      <c r="A445" s="117"/>
      <c r="B445" s="119">
        <v>5</v>
      </c>
      <c r="C445" s="128">
        <v>85.0214</v>
      </c>
      <c r="D445" s="128">
        <v>85.0242</v>
      </c>
      <c r="E445" s="184">
        <f t="shared" si="22"/>
        <v>0.0027999999999934744</v>
      </c>
      <c r="F445" s="227">
        <f t="shared" si="27"/>
        <v>9.137486538503001</v>
      </c>
      <c r="G445" s="184">
        <f t="shared" si="26"/>
        <v>306.42999999999995</v>
      </c>
      <c r="H445" s="119">
        <v>89</v>
      </c>
      <c r="I445" s="137">
        <v>844.62</v>
      </c>
      <c r="J445" s="137">
        <v>538.19</v>
      </c>
    </row>
    <row r="446" spans="1:10" ht="23.25">
      <c r="A446" s="117"/>
      <c r="B446" s="119">
        <v>6</v>
      </c>
      <c r="C446" s="128">
        <v>87.3692</v>
      </c>
      <c r="D446" s="128">
        <v>87.3751</v>
      </c>
      <c r="E446" s="184">
        <f t="shared" si="22"/>
        <v>0.005899999999996908</v>
      </c>
      <c r="F446" s="227">
        <f t="shared" si="27"/>
        <v>19.78405204210619</v>
      </c>
      <c r="G446" s="184">
        <f t="shared" si="26"/>
        <v>298.21999999999997</v>
      </c>
      <c r="H446" s="178">
        <v>90</v>
      </c>
      <c r="I446" s="137">
        <v>750.78</v>
      </c>
      <c r="J446" s="137">
        <v>452.56</v>
      </c>
    </row>
    <row r="447" spans="1:10" ht="23.25">
      <c r="A447" s="117">
        <v>22731</v>
      </c>
      <c r="B447" s="119">
        <v>7</v>
      </c>
      <c r="C447" s="128">
        <v>86.4636</v>
      </c>
      <c r="D447" s="128">
        <v>86.4692</v>
      </c>
      <c r="E447" s="184">
        <f t="shared" si="22"/>
        <v>0.00560000000000116</v>
      </c>
      <c r="F447" s="227">
        <f t="shared" si="27"/>
        <v>16.86289861182559</v>
      </c>
      <c r="G447" s="184">
        <f t="shared" si="26"/>
        <v>332.09</v>
      </c>
      <c r="H447" s="119">
        <v>91</v>
      </c>
      <c r="I447" s="137">
        <v>646.63</v>
      </c>
      <c r="J447" s="137">
        <v>314.54</v>
      </c>
    </row>
    <row r="448" spans="1:10" ht="23.25">
      <c r="A448" s="117"/>
      <c r="B448" s="119">
        <v>8</v>
      </c>
      <c r="C448" s="191">
        <v>84.8233</v>
      </c>
      <c r="D448" s="128">
        <v>84.8338</v>
      </c>
      <c r="E448" s="184">
        <f t="shared" si="22"/>
        <v>0.010499999999993292</v>
      </c>
      <c r="F448" s="227">
        <f t="shared" si="27"/>
        <v>33.12929892091024</v>
      </c>
      <c r="G448" s="184">
        <f t="shared" si="26"/>
        <v>316.94000000000005</v>
      </c>
      <c r="H448" s="119">
        <v>92</v>
      </c>
      <c r="I448" s="137">
        <v>686.2</v>
      </c>
      <c r="J448" s="137">
        <v>369.26</v>
      </c>
    </row>
    <row r="449" spans="1:10" ht="24" thickBot="1">
      <c r="A449" s="192"/>
      <c r="B449" s="193">
        <v>9</v>
      </c>
      <c r="C449" s="194">
        <v>87.6257</v>
      </c>
      <c r="D449" s="194">
        <v>87.6395</v>
      </c>
      <c r="E449" s="195">
        <f t="shared" si="22"/>
        <v>0.013800000000003365</v>
      </c>
      <c r="F449" s="228">
        <f t="shared" si="27"/>
        <v>40.3508771929923</v>
      </c>
      <c r="G449" s="195">
        <f t="shared" si="26"/>
        <v>341.99999999999994</v>
      </c>
      <c r="H449" s="193">
        <v>93</v>
      </c>
      <c r="I449" s="196">
        <v>824.68</v>
      </c>
      <c r="J449" s="196">
        <v>482.68</v>
      </c>
    </row>
    <row r="450" spans="1:10" ht="23.25">
      <c r="A450" s="171">
        <v>22745</v>
      </c>
      <c r="B450" s="172">
        <v>19</v>
      </c>
      <c r="C450" s="173">
        <v>88.9851</v>
      </c>
      <c r="D450" s="173">
        <v>88.9884</v>
      </c>
      <c r="E450" s="206">
        <f t="shared" si="22"/>
        <v>0.003299999999995862</v>
      </c>
      <c r="F450" s="229">
        <f t="shared" si="27"/>
        <v>9.449360020604935</v>
      </c>
      <c r="G450" s="206">
        <f t="shared" si="26"/>
        <v>349.23</v>
      </c>
      <c r="H450" s="172">
        <v>1</v>
      </c>
      <c r="I450" s="176">
        <v>686.59</v>
      </c>
      <c r="J450" s="176">
        <v>337.36</v>
      </c>
    </row>
    <row r="451" spans="2:10" ht="23.25">
      <c r="B451" s="119">
        <v>20</v>
      </c>
      <c r="C451" s="128">
        <v>84.6776</v>
      </c>
      <c r="D451" s="128">
        <v>84.6776</v>
      </c>
      <c r="E451" s="188">
        <f t="shared" si="22"/>
        <v>0</v>
      </c>
      <c r="F451" s="227">
        <f t="shared" si="27"/>
        <v>0</v>
      </c>
      <c r="G451" s="188">
        <f t="shared" si="26"/>
        <v>309.59999999999997</v>
      </c>
      <c r="H451" s="119">
        <v>2</v>
      </c>
      <c r="I451" s="137">
        <v>660.67</v>
      </c>
      <c r="J451" s="137">
        <v>351.07</v>
      </c>
    </row>
    <row r="452" spans="1:10" ht="23.25">
      <c r="A452" s="117"/>
      <c r="B452" s="119">
        <v>21</v>
      </c>
      <c r="C452" s="128">
        <v>86.3795</v>
      </c>
      <c r="D452" s="128">
        <v>86.3854</v>
      </c>
      <c r="E452" s="184">
        <f t="shared" si="22"/>
        <v>0.005900000000011119</v>
      </c>
      <c r="F452" s="227">
        <f t="shared" si="27"/>
        <v>21.851042554020662</v>
      </c>
      <c r="G452" s="184">
        <f t="shared" si="26"/>
        <v>270.01</v>
      </c>
      <c r="H452" s="119">
        <v>3</v>
      </c>
      <c r="I452" s="137">
        <v>858.13</v>
      </c>
      <c r="J452" s="137">
        <v>588.12</v>
      </c>
    </row>
    <row r="453" spans="1:10" ht="23.25">
      <c r="A453" s="117">
        <v>22765</v>
      </c>
      <c r="B453" s="119">
        <v>22</v>
      </c>
      <c r="C453" s="128">
        <v>85.1575</v>
      </c>
      <c r="D453" s="128">
        <v>85.162</v>
      </c>
      <c r="E453" s="184">
        <f t="shared" si="22"/>
        <v>0.004500000000007276</v>
      </c>
      <c r="F453" s="227">
        <f t="shared" si="27"/>
        <v>15.003000600144285</v>
      </c>
      <c r="G453" s="184">
        <f t="shared" si="26"/>
        <v>299.93999999999994</v>
      </c>
      <c r="H453" s="119">
        <v>4</v>
      </c>
      <c r="I453" s="137">
        <v>817.52</v>
      </c>
      <c r="J453" s="137">
        <v>517.58</v>
      </c>
    </row>
    <row r="454" spans="1:10" ht="23.25">
      <c r="A454" s="117"/>
      <c r="B454" s="119">
        <v>23</v>
      </c>
      <c r="C454" s="128">
        <v>87.7096</v>
      </c>
      <c r="D454" s="128">
        <v>87.7162</v>
      </c>
      <c r="E454" s="184">
        <f t="shared" si="22"/>
        <v>0.0066000000000059345</v>
      </c>
      <c r="F454" s="227">
        <f t="shared" si="27"/>
        <v>23.29685845395671</v>
      </c>
      <c r="G454" s="184">
        <f t="shared" si="26"/>
        <v>283.29999999999995</v>
      </c>
      <c r="H454" s="119">
        <v>5</v>
      </c>
      <c r="I454" s="137">
        <v>833.68</v>
      </c>
      <c r="J454" s="137">
        <v>550.38</v>
      </c>
    </row>
    <row r="455" spans="1:10" ht="23.25">
      <c r="A455" s="117"/>
      <c r="B455" s="119">
        <v>24</v>
      </c>
      <c r="C455" s="128">
        <v>88.0813</v>
      </c>
      <c r="D455" s="128">
        <v>88.0824</v>
      </c>
      <c r="E455" s="184">
        <f t="shared" si="22"/>
        <v>0.0011000000000080945</v>
      </c>
      <c r="F455" s="227">
        <f t="shared" si="27"/>
        <v>3.4959478786209903</v>
      </c>
      <c r="G455" s="184">
        <f t="shared" si="26"/>
        <v>314.65</v>
      </c>
      <c r="H455" s="119">
        <v>6</v>
      </c>
      <c r="I455" s="137">
        <v>657.14</v>
      </c>
      <c r="J455" s="137">
        <v>342.49</v>
      </c>
    </row>
    <row r="456" spans="1:10" ht="23.25">
      <c r="A456" s="117">
        <v>22783</v>
      </c>
      <c r="B456" s="119">
        <v>19</v>
      </c>
      <c r="C456" s="128">
        <v>88.9656</v>
      </c>
      <c r="D456" s="128">
        <v>88.9696</v>
      </c>
      <c r="E456" s="184">
        <f t="shared" si="22"/>
        <v>0.0040000000000048885</v>
      </c>
      <c r="F456" s="227">
        <f t="shared" si="27"/>
        <v>11.700353935720857</v>
      </c>
      <c r="G456" s="184">
        <f t="shared" si="26"/>
        <v>341.86999999999995</v>
      </c>
      <c r="H456" s="119">
        <v>7</v>
      </c>
      <c r="I456" s="137">
        <v>671.81</v>
      </c>
      <c r="J456" s="137">
        <v>329.94</v>
      </c>
    </row>
    <row r="457" spans="1:10" ht="23.25">
      <c r="A457" s="117"/>
      <c r="B457" s="119">
        <v>20</v>
      </c>
      <c r="C457" s="128">
        <v>84.6913</v>
      </c>
      <c r="D457" s="128">
        <v>84.6986</v>
      </c>
      <c r="E457" s="184">
        <f t="shared" si="22"/>
        <v>0.00730000000000075</v>
      </c>
      <c r="F457" s="227">
        <f t="shared" si="27"/>
        <v>23.66518624177635</v>
      </c>
      <c r="G457" s="184">
        <f t="shared" si="26"/>
        <v>308.46999999999997</v>
      </c>
      <c r="H457" s="119">
        <v>8</v>
      </c>
      <c r="I457" s="137">
        <v>815.77</v>
      </c>
      <c r="J457" s="137">
        <v>507.3</v>
      </c>
    </row>
    <row r="458" spans="1:10" ht="23.25">
      <c r="A458" s="117"/>
      <c r="B458" s="119">
        <v>21</v>
      </c>
      <c r="C458" s="128">
        <v>86.3847</v>
      </c>
      <c r="D458" s="128">
        <v>84.3912</v>
      </c>
      <c r="E458" s="184">
        <f t="shared" si="22"/>
        <v>-1.9934999999999974</v>
      </c>
      <c r="F458" s="227">
        <f t="shared" si="27"/>
        <v>-6578.773678305054</v>
      </c>
      <c r="G458" s="184">
        <f t="shared" si="26"/>
        <v>303.02</v>
      </c>
      <c r="H458" s="119">
        <v>9</v>
      </c>
      <c r="I458" s="137">
        <v>758.01</v>
      </c>
      <c r="J458" s="137">
        <v>454.99</v>
      </c>
    </row>
    <row r="459" spans="1:10" ht="23.25">
      <c r="A459" s="117">
        <v>22805</v>
      </c>
      <c r="B459" s="119">
        <v>28</v>
      </c>
      <c r="C459" s="128">
        <v>87.2284</v>
      </c>
      <c r="D459" s="128">
        <v>87.2314</v>
      </c>
      <c r="E459" s="184">
        <f t="shared" si="22"/>
        <v>0.0030000000000001137</v>
      </c>
      <c r="F459" s="227">
        <f t="shared" si="27"/>
        <v>9.598771357266633</v>
      </c>
      <c r="G459" s="184">
        <f t="shared" si="26"/>
        <v>312.54</v>
      </c>
      <c r="H459" s="119">
        <v>10</v>
      </c>
      <c r="I459" s="137">
        <v>689.87</v>
      </c>
      <c r="J459" s="137">
        <v>377.33</v>
      </c>
    </row>
    <row r="460" spans="1:10" ht="23.25">
      <c r="A460" s="117"/>
      <c r="B460" s="119">
        <v>29</v>
      </c>
      <c r="C460" s="128">
        <v>85.2337</v>
      </c>
      <c r="D460" s="128">
        <v>85.2393</v>
      </c>
      <c r="E460" s="184">
        <f t="shared" si="22"/>
        <v>0.00560000000000116</v>
      </c>
      <c r="F460" s="227">
        <f t="shared" si="27"/>
        <v>17.396707051883066</v>
      </c>
      <c r="G460" s="184">
        <f t="shared" si="26"/>
        <v>321.90000000000003</v>
      </c>
      <c r="H460" s="119">
        <v>11</v>
      </c>
      <c r="I460" s="137">
        <v>692.11</v>
      </c>
      <c r="J460" s="137">
        <v>370.21</v>
      </c>
    </row>
    <row r="461" spans="1:10" ht="23.25">
      <c r="A461" s="117"/>
      <c r="B461" s="119">
        <v>30</v>
      </c>
      <c r="C461" s="128">
        <v>84.9926</v>
      </c>
      <c r="D461" s="128">
        <v>84.9972</v>
      </c>
      <c r="E461" s="184">
        <f t="shared" si="22"/>
        <v>0.004600000000010596</v>
      </c>
      <c r="F461" s="227">
        <f t="shared" si="27"/>
        <v>15.534767485092011</v>
      </c>
      <c r="G461" s="184">
        <f t="shared" si="26"/>
        <v>296.11</v>
      </c>
      <c r="H461" s="119">
        <v>12</v>
      </c>
      <c r="I461" s="137">
        <v>810.65</v>
      </c>
      <c r="J461" s="137">
        <v>514.54</v>
      </c>
    </row>
    <row r="462" spans="1:10" ht="23.25">
      <c r="A462" s="117">
        <v>22808</v>
      </c>
      <c r="B462" s="119">
        <v>31</v>
      </c>
      <c r="C462" s="128">
        <v>84.8997</v>
      </c>
      <c r="D462" s="128">
        <v>84.9071</v>
      </c>
      <c r="E462" s="184">
        <f t="shared" si="22"/>
        <v>0.00740000000000407</v>
      </c>
      <c r="F462" s="227">
        <f t="shared" si="27"/>
        <v>20.918136589789885</v>
      </c>
      <c r="G462" s="184">
        <f t="shared" si="26"/>
        <v>353.76</v>
      </c>
      <c r="H462" s="119">
        <v>13</v>
      </c>
      <c r="I462" s="137">
        <v>724.03</v>
      </c>
      <c r="J462" s="137">
        <v>370.27</v>
      </c>
    </row>
    <row r="463" spans="1:10" ht="23.25">
      <c r="A463" s="117"/>
      <c r="B463" s="119">
        <v>32</v>
      </c>
      <c r="C463" s="128">
        <v>85.038</v>
      </c>
      <c r="D463" s="128">
        <v>85.0512</v>
      </c>
      <c r="E463" s="184">
        <f t="shared" si="22"/>
        <v>0.013199999999997658</v>
      </c>
      <c r="F463" s="227">
        <f t="shared" si="27"/>
        <v>38.27196288778677</v>
      </c>
      <c r="G463" s="184">
        <f t="shared" si="26"/>
        <v>344.9</v>
      </c>
      <c r="H463" s="119">
        <v>14</v>
      </c>
      <c r="I463" s="137">
        <v>713.39</v>
      </c>
      <c r="J463" s="137">
        <v>368.49</v>
      </c>
    </row>
    <row r="464" spans="1:10" ht="23.25">
      <c r="A464" s="117"/>
      <c r="B464" s="119">
        <v>33</v>
      </c>
      <c r="C464" s="128">
        <v>85.992</v>
      </c>
      <c r="D464" s="128">
        <v>86.002</v>
      </c>
      <c r="E464" s="184">
        <f t="shared" si="22"/>
        <v>0.009999999999990905</v>
      </c>
      <c r="F464" s="227">
        <f t="shared" si="27"/>
        <v>31.215857655660702</v>
      </c>
      <c r="G464" s="184">
        <f t="shared" si="26"/>
        <v>320.34999999999997</v>
      </c>
      <c r="H464" s="119">
        <v>15</v>
      </c>
      <c r="I464" s="137">
        <v>740.4</v>
      </c>
      <c r="J464" s="137">
        <v>420.05</v>
      </c>
    </row>
    <row r="465" spans="1:10" ht="23.25">
      <c r="A465" s="117">
        <v>22821</v>
      </c>
      <c r="B465" s="119">
        <v>34</v>
      </c>
      <c r="C465" s="128">
        <v>83.8337</v>
      </c>
      <c r="D465" s="128">
        <v>83.8432</v>
      </c>
      <c r="E465" s="184">
        <f t="shared" si="22"/>
        <v>0.009500000000002728</v>
      </c>
      <c r="F465" s="227">
        <f t="shared" si="27"/>
        <v>32.322819910866336</v>
      </c>
      <c r="G465" s="184">
        <f t="shared" si="26"/>
        <v>293.9100000000001</v>
      </c>
      <c r="H465" s="119">
        <v>16</v>
      </c>
      <c r="I465" s="137">
        <v>715.94</v>
      </c>
      <c r="J465" s="137">
        <v>422.03</v>
      </c>
    </row>
    <row r="466" spans="1:10" ht="23.25">
      <c r="A466" s="117"/>
      <c r="B466" s="119">
        <v>35</v>
      </c>
      <c r="C466" s="128">
        <v>85.0103</v>
      </c>
      <c r="D466" s="128">
        <v>85.0202</v>
      </c>
      <c r="E466" s="184">
        <f t="shared" si="22"/>
        <v>0.009900000000001796</v>
      </c>
      <c r="F466" s="227">
        <f t="shared" si="27"/>
        <v>29.244084719232557</v>
      </c>
      <c r="G466" s="184">
        <f t="shared" si="26"/>
        <v>338.53</v>
      </c>
      <c r="H466" s="119">
        <v>17</v>
      </c>
      <c r="I466" s="137">
        <v>705.9</v>
      </c>
      <c r="J466" s="137">
        <v>367.37</v>
      </c>
    </row>
    <row r="467" spans="1:10" ht="23.25">
      <c r="A467" s="117"/>
      <c r="B467" s="119">
        <v>36</v>
      </c>
      <c r="C467" s="128">
        <v>84.5823</v>
      </c>
      <c r="D467" s="128">
        <v>84.5884</v>
      </c>
      <c r="E467" s="184">
        <f t="shared" si="22"/>
        <v>0.006099999999989336</v>
      </c>
      <c r="F467" s="227">
        <f t="shared" si="27"/>
        <v>17.155553055627124</v>
      </c>
      <c r="G467" s="184">
        <f t="shared" si="26"/>
        <v>355.57</v>
      </c>
      <c r="H467" s="119">
        <v>18</v>
      </c>
      <c r="I467" s="137">
        <v>661.27</v>
      </c>
      <c r="J467" s="137">
        <v>305.7</v>
      </c>
    </row>
    <row r="468" spans="1:10" ht="23.25">
      <c r="A468" s="117">
        <v>22835</v>
      </c>
      <c r="B468" s="119">
        <v>1</v>
      </c>
      <c r="C468" s="128">
        <v>85.4052</v>
      </c>
      <c r="D468" s="128">
        <v>85.412</v>
      </c>
      <c r="E468" s="184">
        <f t="shared" si="22"/>
        <v>0.006800000000012574</v>
      </c>
      <c r="F468" s="227">
        <f t="shared" si="27"/>
        <v>23.645594269464404</v>
      </c>
      <c r="G468" s="184">
        <f aca="true" t="shared" si="28" ref="G468:G578">I468-J468</f>
        <v>287.58000000000004</v>
      </c>
      <c r="H468" s="119">
        <v>19</v>
      </c>
      <c r="I468" s="137">
        <v>688.61</v>
      </c>
      <c r="J468" s="137">
        <v>401.03</v>
      </c>
    </row>
    <row r="469" spans="1:10" ht="23.25">
      <c r="A469" s="117"/>
      <c r="B469" s="119">
        <v>2</v>
      </c>
      <c r="C469" s="128">
        <v>87.4702</v>
      </c>
      <c r="D469" s="128">
        <v>87.4761</v>
      </c>
      <c r="E469" s="184">
        <f t="shared" si="22"/>
        <v>0.005899999999996908</v>
      </c>
      <c r="F469" s="227">
        <f t="shared" si="27"/>
        <v>18.113717303195713</v>
      </c>
      <c r="G469" s="184">
        <f t="shared" si="28"/>
        <v>325.72</v>
      </c>
      <c r="H469" s="119">
        <v>20</v>
      </c>
      <c r="I469" s="137">
        <v>746.23</v>
      </c>
      <c r="J469" s="137">
        <v>420.51</v>
      </c>
    </row>
    <row r="470" spans="1:10" ht="23.25">
      <c r="A470" s="117"/>
      <c r="B470" s="119">
        <v>3</v>
      </c>
      <c r="C470" s="128">
        <v>85.8885</v>
      </c>
      <c r="D470" s="128">
        <v>85.8937</v>
      </c>
      <c r="E470" s="184">
        <f t="shared" si="22"/>
        <v>0.005200000000002092</v>
      </c>
      <c r="F470" s="227">
        <f t="shared" si="27"/>
        <v>17.377936704214456</v>
      </c>
      <c r="G470" s="184">
        <f t="shared" si="28"/>
        <v>299.23</v>
      </c>
      <c r="H470" s="119">
        <v>21</v>
      </c>
      <c r="I470" s="137">
        <v>799</v>
      </c>
      <c r="J470" s="137">
        <v>499.77</v>
      </c>
    </row>
    <row r="471" spans="1:10" ht="23.25">
      <c r="A471" s="117">
        <v>22845</v>
      </c>
      <c r="B471" s="119">
        <v>4</v>
      </c>
      <c r="C471" s="128">
        <v>84.9742</v>
      </c>
      <c r="D471" s="128">
        <v>84.98</v>
      </c>
      <c r="E471" s="184">
        <f t="shared" si="22"/>
        <v>0.005800000000007799</v>
      </c>
      <c r="F471" s="227">
        <f t="shared" si="27"/>
        <v>17.16433369834512</v>
      </c>
      <c r="G471" s="184">
        <f t="shared" si="28"/>
        <v>337.90999999999997</v>
      </c>
      <c r="H471" s="119">
        <v>22</v>
      </c>
      <c r="I471" s="137">
        <v>700.8</v>
      </c>
      <c r="J471" s="137">
        <v>362.89</v>
      </c>
    </row>
    <row r="472" spans="1:10" ht="23.25">
      <c r="A472" s="117"/>
      <c r="B472" s="119">
        <v>5</v>
      </c>
      <c r="C472" s="128">
        <v>85.0339</v>
      </c>
      <c r="D472" s="128">
        <v>85.0394</v>
      </c>
      <c r="E472" s="184">
        <f t="shared" si="22"/>
        <v>0.00549999999999784</v>
      </c>
      <c r="F472" s="227">
        <f t="shared" si="27"/>
        <v>17.47973939296946</v>
      </c>
      <c r="G472" s="184">
        <f t="shared" si="28"/>
        <v>314.65</v>
      </c>
      <c r="H472" s="119">
        <v>23</v>
      </c>
      <c r="I472" s="137">
        <v>832.9</v>
      </c>
      <c r="J472" s="137">
        <v>518.25</v>
      </c>
    </row>
    <row r="473" spans="1:10" ht="23.25">
      <c r="A473" s="117"/>
      <c r="B473" s="119">
        <v>6</v>
      </c>
      <c r="C473" s="128">
        <v>87.4042</v>
      </c>
      <c r="D473" s="128">
        <v>87.4097</v>
      </c>
      <c r="E473" s="184">
        <f t="shared" si="22"/>
        <v>0.00549999999999784</v>
      </c>
      <c r="F473" s="227">
        <f t="shared" si="27"/>
        <v>16.468545078892834</v>
      </c>
      <c r="G473" s="184">
        <f t="shared" si="28"/>
        <v>333.96999999999997</v>
      </c>
      <c r="H473" s="119">
        <v>24</v>
      </c>
      <c r="I473" s="137">
        <v>717.28</v>
      </c>
      <c r="J473" s="137">
        <v>383.31</v>
      </c>
    </row>
    <row r="474" spans="1:10" ht="23.25">
      <c r="A474" s="117">
        <v>22873</v>
      </c>
      <c r="B474" s="119">
        <v>7</v>
      </c>
      <c r="C474" s="128">
        <v>86.4798</v>
      </c>
      <c r="D474" s="128">
        <v>86.5002</v>
      </c>
      <c r="E474" s="184">
        <f t="shared" si="22"/>
        <v>0.0204000000000093</v>
      </c>
      <c r="F474" s="227">
        <f t="shared" si="27"/>
        <v>75.81670197349874</v>
      </c>
      <c r="G474" s="184">
        <f t="shared" si="28"/>
        <v>269.06999999999994</v>
      </c>
      <c r="H474" s="119">
        <v>25</v>
      </c>
      <c r="I474" s="137">
        <v>819.66</v>
      </c>
      <c r="J474" s="137">
        <v>550.59</v>
      </c>
    </row>
    <row r="475" spans="1:10" ht="23.25">
      <c r="A475" s="117"/>
      <c r="B475" s="119">
        <v>8</v>
      </c>
      <c r="C475" s="128">
        <v>84.8318</v>
      </c>
      <c r="D475" s="128">
        <v>84.8513</v>
      </c>
      <c r="E475" s="184">
        <f t="shared" si="22"/>
        <v>0.019499999999993634</v>
      </c>
      <c r="F475" s="227">
        <f t="shared" si="27"/>
        <v>71.97165424076783</v>
      </c>
      <c r="G475" s="184">
        <f t="shared" si="28"/>
        <v>270.93999999999994</v>
      </c>
      <c r="H475" s="119">
        <v>26</v>
      </c>
      <c r="I475" s="137">
        <v>829.66</v>
      </c>
      <c r="J475" s="137">
        <v>558.72</v>
      </c>
    </row>
    <row r="476" spans="1:10" ht="23.25">
      <c r="A476" s="117"/>
      <c r="B476" s="119">
        <v>9</v>
      </c>
      <c r="C476" s="128">
        <v>87.659</v>
      </c>
      <c r="D476" s="128">
        <v>87.6791</v>
      </c>
      <c r="E476" s="184">
        <f t="shared" si="22"/>
        <v>0.02009999999999934</v>
      </c>
      <c r="F476" s="227">
        <f t="shared" si="27"/>
        <v>62.54473037308816</v>
      </c>
      <c r="G476" s="184">
        <f t="shared" si="28"/>
        <v>321.37</v>
      </c>
      <c r="H476" s="119">
        <v>27</v>
      </c>
      <c r="I476" s="137">
        <v>684.02</v>
      </c>
      <c r="J476" s="137">
        <v>362.65</v>
      </c>
    </row>
    <row r="477" spans="1:10" ht="23.25">
      <c r="A477" s="117">
        <v>22883</v>
      </c>
      <c r="B477" s="119">
        <v>10</v>
      </c>
      <c r="C477" s="128">
        <v>85.0941</v>
      </c>
      <c r="D477" s="128">
        <v>85.1325</v>
      </c>
      <c r="E477" s="184">
        <f t="shared" si="22"/>
        <v>0.03839999999999577</v>
      </c>
      <c r="F477" s="227">
        <f t="shared" si="27"/>
        <v>116.43420254698533</v>
      </c>
      <c r="G477" s="184">
        <f t="shared" si="28"/>
        <v>329.80000000000007</v>
      </c>
      <c r="H477" s="119">
        <v>28</v>
      </c>
      <c r="I477" s="137">
        <v>713.2</v>
      </c>
      <c r="J477" s="137">
        <v>383.4</v>
      </c>
    </row>
    <row r="478" spans="1:10" ht="23.25">
      <c r="A478" s="117"/>
      <c r="B478" s="119">
        <v>11</v>
      </c>
      <c r="C478" s="128">
        <v>86.1324</v>
      </c>
      <c r="D478" s="128">
        <v>86.1826</v>
      </c>
      <c r="E478" s="184">
        <f t="shared" si="22"/>
        <v>0.050199999999989586</v>
      </c>
      <c r="F478" s="227">
        <f t="shared" si="27"/>
        <v>145.77767452662792</v>
      </c>
      <c r="G478" s="184">
        <f t="shared" si="28"/>
        <v>344.35999999999996</v>
      </c>
      <c r="H478" s="119">
        <v>29</v>
      </c>
      <c r="I478" s="137">
        <v>710.65</v>
      </c>
      <c r="J478" s="137">
        <v>366.29</v>
      </c>
    </row>
    <row r="479" spans="1:10" ht="23.25">
      <c r="A479" s="117"/>
      <c r="B479" s="119">
        <v>12</v>
      </c>
      <c r="C479" s="128">
        <v>84.8754</v>
      </c>
      <c r="D479" s="128">
        <v>84.9106</v>
      </c>
      <c r="E479" s="184">
        <f t="shared" si="22"/>
        <v>0.03520000000000323</v>
      </c>
      <c r="F479" s="227">
        <f t="shared" si="27"/>
        <v>118.26367423734455</v>
      </c>
      <c r="G479" s="184">
        <f t="shared" si="28"/>
        <v>297.64</v>
      </c>
      <c r="H479" s="119">
        <v>30</v>
      </c>
      <c r="I479" s="137">
        <v>835.33</v>
      </c>
      <c r="J479" s="137">
        <v>537.69</v>
      </c>
    </row>
    <row r="480" spans="1:10" ht="23.25">
      <c r="A480" s="117">
        <v>22884</v>
      </c>
      <c r="B480" s="119">
        <v>13</v>
      </c>
      <c r="C480" s="128">
        <v>87.1573</v>
      </c>
      <c r="D480" s="128">
        <v>87.1919</v>
      </c>
      <c r="E480" s="184">
        <f t="shared" si="22"/>
        <v>0.03459999999999752</v>
      </c>
      <c r="F480" s="227">
        <f t="shared" si="27"/>
        <v>106.2164236377514</v>
      </c>
      <c r="G480" s="184">
        <f t="shared" si="28"/>
        <v>325.75</v>
      </c>
      <c r="H480" s="119">
        <v>31</v>
      </c>
      <c r="I480" s="137">
        <v>660.03</v>
      </c>
      <c r="J480" s="137">
        <v>334.28</v>
      </c>
    </row>
    <row r="481" spans="1:10" ht="23.25">
      <c r="A481" s="117"/>
      <c r="B481" s="119">
        <v>14</v>
      </c>
      <c r="C481" s="128">
        <v>85.9708</v>
      </c>
      <c r="D481" s="128">
        <v>86.0102</v>
      </c>
      <c r="E481" s="184">
        <f t="shared" si="22"/>
        <v>0.039400000000000546</v>
      </c>
      <c r="F481" s="227">
        <f t="shared" si="27"/>
        <v>136.34161533670337</v>
      </c>
      <c r="G481" s="184">
        <f t="shared" si="28"/>
        <v>288.98</v>
      </c>
      <c r="H481" s="119">
        <v>32</v>
      </c>
      <c r="I481" s="137">
        <v>809.77</v>
      </c>
      <c r="J481" s="137">
        <v>520.79</v>
      </c>
    </row>
    <row r="482" spans="1:10" ht="23.25">
      <c r="A482" s="117"/>
      <c r="B482" s="119">
        <v>15</v>
      </c>
      <c r="C482" s="128">
        <v>87.0307</v>
      </c>
      <c r="D482" s="128">
        <v>87.0729</v>
      </c>
      <c r="E482" s="184">
        <f t="shared" si="22"/>
        <v>0.04220000000000823</v>
      </c>
      <c r="F482" s="227">
        <f t="shared" si="27"/>
        <v>143.23049248212413</v>
      </c>
      <c r="G482" s="184">
        <f t="shared" si="28"/>
        <v>294.63</v>
      </c>
      <c r="H482" s="119">
        <v>33</v>
      </c>
      <c r="I482" s="137">
        <v>824.42</v>
      </c>
      <c r="J482" s="137">
        <v>529.79</v>
      </c>
    </row>
    <row r="483" spans="1:10" ht="23.25">
      <c r="A483" s="117">
        <v>22885</v>
      </c>
      <c r="B483" s="119">
        <v>16</v>
      </c>
      <c r="C483" s="128">
        <v>85.714</v>
      </c>
      <c r="D483" s="128">
        <v>85.7348</v>
      </c>
      <c r="E483" s="184">
        <f t="shared" si="22"/>
        <v>0.020800000000008367</v>
      </c>
      <c r="F483" s="227">
        <f t="shared" si="27"/>
        <v>71.28902902974387</v>
      </c>
      <c r="G483" s="184">
        <f t="shared" si="28"/>
        <v>291.77</v>
      </c>
      <c r="H483" s="119">
        <v>34</v>
      </c>
      <c r="I483" s="137">
        <v>821.59</v>
      </c>
      <c r="J483" s="137">
        <v>529.82</v>
      </c>
    </row>
    <row r="484" spans="1:10" ht="23.25">
      <c r="A484" s="117"/>
      <c r="B484" s="119">
        <v>17</v>
      </c>
      <c r="C484" s="128">
        <v>85.6694</v>
      </c>
      <c r="D484" s="128">
        <v>85.6933</v>
      </c>
      <c r="E484" s="184">
        <f t="shared" si="22"/>
        <v>0.02389999999999759</v>
      </c>
      <c r="F484" s="227">
        <f t="shared" si="27"/>
        <v>73.36689587425586</v>
      </c>
      <c r="G484" s="184">
        <f t="shared" si="28"/>
        <v>325.76000000000005</v>
      </c>
      <c r="H484" s="119">
        <v>35</v>
      </c>
      <c r="I484" s="137">
        <v>816.97</v>
      </c>
      <c r="J484" s="137">
        <v>491.21</v>
      </c>
    </row>
    <row r="485" spans="1:10" ht="23.25">
      <c r="A485" s="117"/>
      <c r="B485" s="119">
        <v>18</v>
      </c>
      <c r="C485" s="128">
        <v>86.8471</v>
      </c>
      <c r="D485" s="128">
        <v>86.8648</v>
      </c>
      <c r="E485" s="184">
        <f t="shared" si="22"/>
        <v>0.017700000000004934</v>
      </c>
      <c r="F485" s="227">
        <f aca="true" t="shared" si="29" ref="F485:F578">((10^6)*E485/G485)</f>
        <v>57.107827321432964</v>
      </c>
      <c r="G485" s="184">
        <f t="shared" si="28"/>
        <v>309.94</v>
      </c>
      <c r="H485" s="119">
        <v>36</v>
      </c>
      <c r="I485" s="137">
        <v>703.99</v>
      </c>
      <c r="J485" s="137">
        <v>394.05</v>
      </c>
    </row>
    <row r="486" spans="1:10" ht="23.25">
      <c r="A486" s="117">
        <v>22898</v>
      </c>
      <c r="B486" s="119">
        <v>19</v>
      </c>
      <c r="C486" s="128">
        <v>88.9872</v>
      </c>
      <c r="D486" s="128">
        <v>89.0221</v>
      </c>
      <c r="E486" s="184">
        <f t="shared" si="22"/>
        <v>0.03489999999999327</v>
      </c>
      <c r="F486" s="227">
        <f t="shared" si="29"/>
        <v>103.10496617327918</v>
      </c>
      <c r="G486" s="184">
        <f t="shared" si="28"/>
        <v>338.49</v>
      </c>
      <c r="H486" s="119">
        <v>37</v>
      </c>
      <c r="I486" s="137">
        <v>857.76</v>
      </c>
      <c r="J486" s="137">
        <v>519.27</v>
      </c>
    </row>
    <row r="487" spans="1:10" ht="23.25">
      <c r="A487" s="117"/>
      <c r="B487" s="119">
        <v>20</v>
      </c>
      <c r="C487" s="128">
        <v>84.6784</v>
      </c>
      <c r="D487" s="128">
        <v>84.7105</v>
      </c>
      <c r="E487" s="184">
        <f t="shared" si="22"/>
        <v>0.032099999999999795</v>
      </c>
      <c r="F487" s="227">
        <f t="shared" si="29"/>
        <v>103.02660718297587</v>
      </c>
      <c r="G487" s="184">
        <f t="shared" si="28"/>
        <v>311.57000000000005</v>
      </c>
      <c r="H487" s="119">
        <v>38</v>
      </c>
      <c r="I487" s="137">
        <v>831.38</v>
      </c>
      <c r="J487" s="137">
        <v>519.81</v>
      </c>
    </row>
    <row r="488" spans="1:10" ht="23.25">
      <c r="A488" s="117"/>
      <c r="B488" s="119">
        <v>21</v>
      </c>
      <c r="C488" s="128">
        <v>86.3607</v>
      </c>
      <c r="D488" s="128">
        <v>86.3995</v>
      </c>
      <c r="E488" s="184">
        <f t="shared" si="22"/>
        <v>0.03880000000000905</v>
      </c>
      <c r="F488" s="227">
        <f t="shared" si="29"/>
        <v>126.51623842444586</v>
      </c>
      <c r="G488" s="184">
        <f t="shared" si="28"/>
        <v>306.67999999999995</v>
      </c>
      <c r="H488" s="119">
        <v>39</v>
      </c>
      <c r="I488" s="137">
        <v>776.04</v>
      </c>
      <c r="J488" s="137">
        <v>469.36</v>
      </c>
    </row>
    <row r="489" spans="1:10" ht="23.25">
      <c r="A489" s="117">
        <v>22906</v>
      </c>
      <c r="B489" s="119">
        <v>22</v>
      </c>
      <c r="C489" s="128">
        <v>85.1263</v>
      </c>
      <c r="D489" s="128">
        <v>85.1404</v>
      </c>
      <c r="E489" s="184">
        <f t="shared" si="22"/>
        <v>0.014099999999999113</v>
      </c>
      <c r="F489" s="227">
        <f t="shared" si="29"/>
        <v>48.377135799077436</v>
      </c>
      <c r="G489" s="184">
        <f t="shared" si="28"/>
        <v>291.46000000000004</v>
      </c>
      <c r="H489" s="119">
        <v>40</v>
      </c>
      <c r="I489" s="137">
        <v>675.57</v>
      </c>
      <c r="J489" s="137">
        <v>384.11</v>
      </c>
    </row>
    <row r="490" spans="1:10" ht="23.25">
      <c r="A490" s="117"/>
      <c r="B490" s="119">
        <v>23</v>
      </c>
      <c r="C490" s="128">
        <v>87.6976</v>
      </c>
      <c r="D490" s="128">
        <v>87.7175</v>
      </c>
      <c r="E490" s="184">
        <f t="shared" si="22"/>
        <v>0.019900000000006912</v>
      </c>
      <c r="F490" s="227">
        <f t="shared" si="29"/>
        <v>74.54021051057013</v>
      </c>
      <c r="G490" s="184">
        <f t="shared" si="28"/>
        <v>266.97</v>
      </c>
      <c r="H490" s="119">
        <v>41</v>
      </c>
      <c r="I490" s="137">
        <v>824.51</v>
      </c>
      <c r="J490" s="137">
        <v>557.54</v>
      </c>
    </row>
    <row r="491" spans="1:10" ht="23.25">
      <c r="A491" s="117"/>
      <c r="B491" s="119">
        <v>24</v>
      </c>
      <c r="C491" s="128">
        <v>88.0596</v>
      </c>
      <c r="D491" s="128">
        <v>88.0739</v>
      </c>
      <c r="E491" s="184">
        <f t="shared" si="22"/>
        <v>0.014299999999991542</v>
      </c>
      <c r="F491" s="227">
        <f t="shared" si="29"/>
        <v>58.930190389811024</v>
      </c>
      <c r="G491" s="184">
        <f t="shared" si="28"/>
        <v>242.65999999999997</v>
      </c>
      <c r="H491" s="119">
        <v>42</v>
      </c>
      <c r="I491" s="137">
        <v>805.05</v>
      </c>
      <c r="J491" s="137">
        <v>562.39</v>
      </c>
    </row>
    <row r="492" spans="1:10" ht="23.25">
      <c r="A492" s="117">
        <v>22916</v>
      </c>
      <c r="B492" s="119">
        <v>25</v>
      </c>
      <c r="C492" s="128">
        <v>87.0487</v>
      </c>
      <c r="D492" s="128">
        <v>87.0564</v>
      </c>
      <c r="E492" s="184">
        <f t="shared" si="22"/>
        <v>0.007699999999999818</v>
      </c>
      <c r="F492" s="227">
        <f t="shared" si="29"/>
        <v>29.195419731553113</v>
      </c>
      <c r="G492" s="184">
        <f t="shared" si="28"/>
        <v>263.74</v>
      </c>
      <c r="H492" s="119">
        <v>43</v>
      </c>
      <c r="I492" s="137">
        <v>821.87</v>
      </c>
      <c r="J492" s="137">
        <v>558.13</v>
      </c>
    </row>
    <row r="493" spans="1:10" ht="23.25">
      <c r="A493" s="117"/>
      <c r="B493" s="119">
        <v>26</v>
      </c>
      <c r="C493" s="128">
        <v>85.8045</v>
      </c>
      <c r="D493" s="128">
        <v>85.8135</v>
      </c>
      <c r="E493" s="184">
        <f t="shared" si="22"/>
        <v>0.009000000000000341</v>
      </c>
      <c r="F493" s="227">
        <f t="shared" si="29"/>
        <v>30.83775912283825</v>
      </c>
      <c r="G493" s="184">
        <f t="shared" si="28"/>
        <v>291.84999999999997</v>
      </c>
      <c r="H493" s="119">
        <v>44</v>
      </c>
      <c r="I493" s="137">
        <v>671.05</v>
      </c>
      <c r="J493" s="137">
        <v>379.2</v>
      </c>
    </row>
    <row r="494" spans="1:10" ht="23.25">
      <c r="A494" s="117"/>
      <c r="B494" s="119">
        <v>27</v>
      </c>
      <c r="C494" s="128">
        <v>85.9935</v>
      </c>
      <c r="D494" s="128">
        <v>86.0058</v>
      </c>
      <c r="E494" s="184">
        <f t="shared" si="22"/>
        <v>0.012299999999996203</v>
      </c>
      <c r="F494" s="227">
        <f t="shared" si="29"/>
        <v>47.75030086570209</v>
      </c>
      <c r="G494" s="184">
        <f t="shared" si="28"/>
        <v>257.59000000000003</v>
      </c>
      <c r="H494" s="119">
        <v>45</v>
      </c>
      <c r="I494" s="137">
        <v>799.07</v>
      </c>
      <c r="J494" s="137">
        <v>541.48</v>
      </c>
    </row>
    <row r="495" spans="1:10" ht="23.25">
      <c r="A495" s="117">
        <v>22926</v>
      </c>
      <c r="B495" s="119">
        <v>7</v>
      </c>
      <c r="C495" s="128">
        <v>86.4073</v>
      </c>
      <c r="D495" s="128">
        <v>86.412</v>
      </c>
      <c r="E495" s="184">
        <f t="shared" si="22"/>
        <v>0.004699999999999704</v>
      </c>
      <c r="F495" s="227">
        <f t="shared" si="29"/>
        <v>15.96250509441552</v>
      </c>
      <c r="G495" s="184">
        <f t="shared" si="28"/>
        <v>294.43999999999994</v>
      </c>
      <c r="H495" s="119">
        <v>46</v>
      </c>
      <c r="I495" s="137">
        <v>824.31</v>
      </c>
      <c r="J495" s="137">
        <v>529.87</v>
      </c>
    </row>
    <row r="496" spans="1:10" ht="23.25">
      <c r="A496" s="117"/>
      <c r="B496" s="119">
        <v>8</v>
      </c>
      <c r="C496" s="128">
        <v>84.7763</v>
      </c>
      <c r="D496" s="128">
        <v>84.7853</v>
      </c>
      <c r="E496" s="184">
        <f t="shared" si="22"/>
        <v>0.009000000000000341</v>
      </c>
      <c r="F496" s="227">
        <f t="shared" si="29"/>
        <v>28.036509766051974</v>
      </c>
      <c r="G496" s="184">
        <f t="shared" si="28"/>
        <v>321.00999999999993</v>
      </c>
      <c r="H496" s="119">
        <v>47</v>
      </c>
      <c r="I496" s="137">
        <v>812.3</v>
      </c>
      <c r="J496" s="137">
        <v>491.29</v>
      </c>
    </row>
    <row r="497" spans="1:10" ht="23.25">
      <c r="A497" s="117"/>
      <c r="B497" s="119">
        <v>9</v>
      </c>
      <c r="C497" s="128">
        <v>87.657</v>
      </c>
      <c r="D497" s="128">
        <v>87.6634</v>
      </c>
      <c r="E497" s="184">
        <f t="shared" si="22"/>
        <v>0.006399999999999295</v>
      </c>
      <c r="F497" s="227">
        <f t="shared" si="29"/>
        <v>19.838809671417533</v>
      </c>
      <c r="G497" s="184">
        <f t="shared" si="28"/>
        <v>322.59999999999997</v>
      </c>
      <c r="H497" s="119">
        <v>48</v>
      </c>
      <c r="I497" s="137">
        <v>711.64</v>
      </c>
      <c r="J497" s="137">
        <v>389.04</v>
      </c>
    </row>
    <row r="498" spans="1:10" ht="23.25">
      <c r="A498" s="117">
        <v>22944</v>
      </c>
      <c r="B498" s="119">
        <v>10</v>
      </c>
      <c r="C498" s="128">
        <v>85.0945</v>
      </c>
      <c r="D498" s="128">
        <v>85.1016</v>
      </c>
      <c r="E498" s="184">
        <f t="shared" si="22"/>
        <v>0.007100000000008322</v>
      </c>
      <c r="F498" s="227">
        <f t="shared" si="29"/>
        <v>25.49554725656537</v>
      </c>
      <c r="G498" s="184">
        <f t="shared" si="28"/>
        <v>278.4799999999999</v>
      </c>
      <c r="H498" s="119">
        <v>49</v>
      </c>
      <c r="I498" s="137">
        <v>824.81</v>
      </c>
      <c r="J498" s="137">
        <v>546.33</v>
      </c>
    </row>
    <row r="499" spans="1:10" ht="23.25">
      <c r="A499" s="117"/>
      <c r="B499" s="119">
        <v>11</v>
      </c>
      <c r="C499" s="128">
        <v>86.1067</v>
      </c>
      <c r="D499" s="128">
        <v>86.1113</v>
      </c>
      <c r="E499" s="184">
        <f t="shared" si="22"/>
        <v>0.004599999999996385</v>
      </c>
      <c r="F499" s="227">
        <f t="shared" si="29"/>
        <v>15.67558357470228</v>
      </c>
      <c r="G499" s="184">
        <f t="shared" si="28"/>
        <v>293.45000000000005</v>
      </c>
      <c r="H499" s="119">
        <v>50</v>
      </c>
      <c r="I499" s="137">
        <v>846.46</v>
      </c>
      <c r="J499" s="137">
        <v>553.01</v>
      </c>
    </row>
    <row r="500" spans="1:10" ht="23.25">
      <c r="A500" s="117"/>
      <c r="B500" s="119">
        <v>12</v>
      </c>
      <c r="C500" s="128">
        <v>84.8388</v>
      </c>
      <c r="D500" s="128">
        <v>84.844</v>
      </c>
      <c r="E500" s="184">
        <f t="shared" si="22"/>
        <v>0.005199999999987881</v>
      </c>
      <c r="F500" s="227">
        <f t="shared" si="29"/>
        <v>18.693604630218505</v>
      </c>
      <c r="G500" s="184">
        <f t="shared" si="28"/>
        <v>278.16999999999996</v>
      </c>
      <c r="H500" s="119">
        <v>51</v>
      </c>
      <c r="I500" s="137">
        <v>853.31</v>
      </c>
      <c r="J500" s="137">
        <v>575.14</v>
      </c>
    </row>
    <row r="501" spans="1:10" ht="23.25">
      <c r="A501" s="117">
        <v>22957</v>
      </c>
      <c r="B501" s="119">
        <v>7</v>
      </c>
      <c r="C501" s="128">
        <v>86.4112</v>
      </c>
      <c r="D501" s="128">
        <v>86.4149</v>
      </c>
      <c r="E501" s="184">
        <f t="shared" si="22"/>
        <v>0.0037000000000091404</v>
      </c>
      <c r="F501" s="227">
        <f t="shared" si="29"/>
        <v>11.197191623317819</v>
      </c>
      <c r="G501" s="184">
        <f t="shared" si="28"/>
        <v>330.44000000000005</v>
      </c>
      <c r="H501" s="119">
        <v>52</v>
      </c>
      <c r="I501" s="137">
        <v>697.83</v>
      </c>
      <c r="J501" s="137">
        <v>367.39</v>
      </c>
    </row>
    <row r="502" spans="1:10" ht="23.25">
      <c r="A502" s="117"/>
      <c r="B502" s="119">
        <v>8</v>
      </c>
      <c r="C502" s="128">
        <v>84.824</v>
      </c>
      <c r="D502" s="128">
        <v>84.8292</v>
      </c>
      <c r="E502" s="184">
        <f t="shared" si="22"/>
        <v>0.005200000000002092</v>
      </c>
      <c r="F502" s="227">
        <f t="shared" si="29"/>
        <v>20.010775032717977</v>
      </c>
      <c r="G502" s="184">
        <f t="shared" si="28"/>
        <v>259.8599999999999</v>
      </c>
      <c r="H502" s="119">
        <v>53</v>
      </c>
      <c r="I502" s="137">
        <v>816.81</v>
      </c>
      <c r="J502" s="137">
        <v>556.95</v>
      </c>
    </row>
    <row r="503" spans="1:10" ht="23.25">
      <c r="A503" s="117"/>
      <c r="B503" s="119">
        <v>9</v>
      </c>
      <c r="C503" s="128">
        <v>87.6531</v>
      </c>
      <c r="D503" s="128">
        <v>87.6602</v>
      </c>
      <c r="E503" s="184">
        <f t="shared" si="22"/>
        <v>0.007100000000008322</v>
      </c>
      <c r="F503" s="227">
        <f t="shared" si="29"/>
        <v>20.660555798074558</v>
      </c>
      <c r="G503" s="184">
        <f t="shared" si="28"/>
        <v>343.65</v>
      </c>
      <c r="H503" s="119">
        <v>54</v>
      </c>
      <c r="I503" s="137">
        <v>636.39</v>
      </c>
      <c r="J503" s="137">
        <v>292.74</v>
      </c>
    </row>
    <row r="504" spans="1:10" ht="23.25">
      <c r="A504" s="117">
        <v>22975</v>
      </c>
      <c r="B504" s="119">
        <v>10</v>
      </c>
      <c r="C504" s="128">
        <v>85.0982</v>
      </c>
      <c r="D504" s="128">
        <v>85.1048</v>
      </c>
      <c r="E504" s="184">
        <f t="shared" si="22"/>
        <v>0.006599999999991724</v>
      </c>
      <c r="F504" s="227">
        <f t="shared" si="29"/>
        <v>19.551500429516018</v>
      </c>
      <c r="G504" s="184">
        <f t="shared" si="28"/>
        <v>337.57000000000005</v>
      </c>
      <c r="H504" s="119">
        <v>55</v>
      </c>
      <c r="I504" s="137">
        <v>666.09</v>
      </c>
      <c r="J504" s="137">
        <v>328.52</v>
      </c>
    </row>
    <row r="505" spans="1:10" ht="23.25">
      <c r="A505" s="117"/>
      <c r="B505" s="119">
        <v>11</v>
      </c>
      <c r="C505" s="128">
        <v>86.1005</v>
      </c>
      <c r="D505" s="128">
        <v>86.1049</v>
      </c>
      <c r="E505" s="184">
        <f t="shared" si="22"/>
        <v>0.004400000000003956</v>
      </c>
      <c r="F505" s="227">
        <f t="shared" si="29"/>
        <v>15.075721236222696</v>
      </c>
      <c r="G505" s="184">
        <f t="shared" si="28"/>
        <v>291.86</v>
      </c>
      <c r="H505" s="119">
        <v>56</v>
      </c>
      <c r="I505" s="137">
        <v>828.12</v>
      </c>
      <c r="J505" s="137">
        <v>536.26</v>
      </c>
    </row>
    <row r="506" spans="1:10" ht="23.25">
      <c r="A506" s="117"/>
      <c r="B506" s="119">
        <v>12</v>
      </c>
      <c r="C506" s="128">
        <v>84.8594</v>
      </c>
      <c r="D506" s="128">
        <v>84.8632</v>
      </c>
      <c r="E506" s="184">
        <f t="shared" si="22"/>
        <v>0.00380000000001246</v>
      </c>
      <c r="F506" s="227">
        <f t="shared" si="29"/>
        <v>11.406958244566564</v>
      </c>
      <c r="G506" s="184">
        <f t="shared" si="28"/>
        <v>333.13000000000005</v>
      </c>
      <c r="H506" s="119">
        <v>57</v>
      </c>
      <c r="I506" s="137">
        <v>684.34</v>
      </c>
      <c r="J506" s="137">
        <v>351.21</v>
      </c>
    </row>
    <row r="507" spans="1:10" ht="23.25">
      <c r="A507" s="117">
        <v>22991</v>
      </c>
      <c r="B507" s="119">
        <v>31</v>
      </c>
      <c r="C507" s="128">
        <v>93.3842</v>
      </c>
      <c r="D507" s="128">
        <v>93.3914</v>
      </c>
      <c r="E507" s="184">
        <f t="shared" si="22"/>
        <v>0.007199999999997431</v>
      </c>
      <c r="F507" s="227">
        <f t="shared" si="29"/>
        <v>24.61286021945589</v>
      </c>
      <c r="G507" s="184">
        <f t="shared" si="28"/>
        <v>292.53</v>
      </c>
      <c r="H507" s="119">
        <v>58</v>
      </c>
      <c r="I507" s="137">
        <v>731.42</v>
      </c>
      <c r="J507" s="137">
        <v>438.89</v>
      </c>
    </row>
    <row r="508" spans="1:10" ht="23.25">
      <c r="A508" s="117"/>
      <c r="B508" s="119">
        <v>32</v>
      </c>
      <c r="C508" s="128">
        <v>83.9432</v>
      </c>
      <c r="D508" s="128">
        <v>83.9484</v>
      </c>
      <c r="E508" s="184">
        <f t="shared" si="22"/>
        <v>0.005200000000002092</v>
      </c>
      <c r="F508" s="227">
        <f t="shared" si="29"/>
        <v>19.08466987192018</v>
      </c>
      <c r="G508" s="184">
        <f t="shared" si="28"/>
        <v>272.47</v>
      </c>
      <c r="H508" s="119">
        <v>59</v>
      </c>
      <c r="I508" s="137">
        <v>704</v>
      </c>
      <c r="J508" s="137">
        <v>431.53</v>
      </c>
    </row>
    <row r="509" spans="1:10" ht="23.25">
      <c r="A509" s="117"/>
      <c r="B509" s="119">
        <v>33</v>
      </c>
      <c r="C509" s="128">
        <v>91.0795</v>
      </c>
      <c r="D509" s="128">
        <v>91.3146</v>
      </c>
      <c r="E509" s="184">
        <f t="shared" si="22"/>
        <v>0.23510000000000275</v>
      </c>
      <c r="F509" s="227">
        <f t="shared" si="29"/>
        <v>913.3289304999914</v>
      </c>
      <c r="G509" s="184">
        <f t="shared" si="28"/>
        <v>257.40999999999997</v>
      </c>
      <c r="H509" s="119">
        <v>60</v>
      </c>
      <c r="I509" s="137">
        <v>682.88</v>
      </c>
      <c r="J509" s="137">
        <v>425.47</v>
      </c>
    </row>
    <row r="510" spans="1:10" ht="23.25">
      <c r="A510" s="117">
        <v>22996</v>
      </c>
      <c r="B510" s="119">
        <v>34</v>
      </c>
      <c r="C510" s="128">
        <v>84.3138</v>
      </c>
      <c r="D510" s="128">
        <v>84.3146</v>
      </c>
      <c r="E510" s="184">
        <f t="shared" si="22"/>
        <v>0.0007999999999981355</v>
      </c>
      <c r="F510" s="227">
        <f t="shared" si="29"/>
        <v>2.781351041261814</v>
      </c>
      <c r="G510" s="184">
        <f t="shared" si="28"/>
        <v>287.63</v>
      </c>
      <c r="H510" s="119">
        <v>61</v>
      </c>
      <c r="I510" s="137">
        <v>799.41</v>
      </c>
      <c r="J510" s="137">
        <v>511.78</v>
      </c>
    </row>
    <row r="511" spans="1:10" ht="23.25">
      <c r="A511" s="117"/>
      <c r="B511" s="119">
        <v>35</v>
      </c>
      <c r="C511" s="128">
        <v>86.0855</v>
      </c>
      <c r="D511" s="128">
        <v>86.0879</v>
      </c>
      <c r="E511" s="184">
        <f t="shared" si="22"/>
        <v>0.0024000000000086175</v>
      </c>
      <c r="F511" s="227">
        <f t="shared" si="29"/>
        <v>8.287292817709314</v>
      </c>
      <c r="G511" s="184">
        <f t="shared" si="28"/>
        <v>289.6</v>
      </c>
      <c r="H511" s="119">
        <v>62</v>
      </c>
      <c r="I511" s="137">
        <v>845.83</v>
      </c>
      <c r="J511" s="137">
        <v>556.23</v>
      </c>
    </row>
    <row r="512" spans="1:10" ht="23.25">
      <c r="A512" s="117"/>
      <c r="B512" s="119">
        <v>36</v>
      </c>
      <c r="C512" s="128">
        <v>85.0317</v>
      </c>
      <c r="D512" s="128">
        <v>85.0365</v>
      </c>
      <c r="E512" s="184">
        <f t="shared" si="22"/>
        <v>0.004800000000003024</v>
      </c>
      <c r="F512" s="227">
        <f t="shared" si="29"/>
        <v>16.03902830221213</v>
      </c>
      <c r="G512" s="184">
        <f t="shared" si="28"/>
        <v>299.27</v>
      </c>
      <c r="H512" s="119">
        <v>63</v>
      </c>
      <c r="I512" s="137">
        <v>746.55</v>
      </c>
      <c r="J512" s="137">
        <v>447.28</v>
      </c>
    </row>
    <row r="513" spans="1:10" ht="23.25">
      <c r="A513" s="117">
        <v>23021</v>
      </c>
      <c r="B513" s="119">
        <v>7</v>
      </c>
      <c r="C513" s="128">
        <v>86.4054</v>
      </c>
      <c r="D513" s="128">
        <v>86.4115</v>
      </c>
      <c r="E513" s="184">
        <f t="shared" si="22"/>
        <v>0.006100000000003547</v>
      </c>
      <c r="F513" s="227">
        <f t="shared" si="29"/>
        <v>20.027578961204103</v>
      </c>
      <c r="G513" s="184">
        <f t="shared" si="28"/>
        <v>304.58000000000004</v>
      </c>
      <c r="H513" s="119">
        <v>64</v>
      </c>
      <c r="I513" s="137">
        <v>862.71</v>
      </c>
      <c r="J513" s="137">
        <v>558.13</v>
      </c>
    </row>
    <row r="514" spans="1:10" ht="23.25">
      <c r="A514" s="117"/>
      <c r="B514" s="119">
        <v>8</v>
      </c>
      <c r="C514" s="128">
        <v>84.7893</v>
      </c>
      <c r="D514" s="128">
        <v>84.7977</v>
      </c>
      <c r="E514" s="184">
        <f t="shared" si="22"/>
        <v>0.008400000000008845</v>
      </c>
      <c r="F514" s="227">
        <f t="shared" si="29"/>
        <v>25.586353944589842</v>
      </c>
      <c r="G514" s="184">
        <f t="shared" si="28"/>
        <v>328.29999999999995</v>
      </c>
      <c r="H514" s="119">
        <v>65</v>
      </c>
      <c r="I514" s="137">
        <v>692.81</v>
      </c>
      <c r="J514" s="137">
        <v>364.51</v>
      </c>
    </row>
    <row r="515" spans="1:10" ht="23.25">
      <c r="A515" s="117"/>
      <c r="B515" s="119">
        <v>9</v>
      </c>
      <c r="C515" s="128">
        <v>87.6419</v>
      </c>
      <c r="D515" s="128">
        <v>87.6452</v>
      </c>
      <c r="E515" s="184">
        <f t="shared" si="22"/>
        <v>0.003299999999995862</v>
      </c>
      <c r="F515" s="227">
        <f t="shared" si="29"/>
        <v>10.361392822367614</v>
      </c>
      <c r="G515" s="184">
        <f t="shared" si="28"/>
        <v>318.49</v>
      </c>
      <c r="H515" s="119">
        <v>66</v>
      </c>
      <c r="I515" s="137">
        <v>791.76</v>
      </c>
      <c r="J515" s="137">
        <v>473.27</v>
      </c>
    </row>
    <row r="516" spans="1:10" ht="23.25">
      <c r="A516" s="117">
        <v>23033</v>
      </c>
      <c r="B516" s="119">
        <v>10</v>
      </c>
      <c r="C516" s="128">
        <v>85.0788</v>
      </c>
      <c r="D516" s="128">
        <v>85.0813</v>
      </c>
      <c r="E516" s="184">
        <f t="shared" si="22"/>
        <v>0.0024999999999977263</v>
      </c>
      <c r="F516" s="227">
        <f t="shared" si="29"/>
        <v>7.76759359949581</v>
      </c>
      <c r="G516" s="184">
        <f t="shared" si="28"/>
        <v>321.84999999999997</v>
      </c>
      <c r="H516" s="119">
        <v>67</v>
      </c>
      <c r="I516" s="137">
        <v>793.92</v>
      </c>
      <c r="J516" s="137">
        <v>472.07</v>
      </c>
    </row>
    <row r="517" spans="1:10" ht="23.25">
      <c r="A517" s="117"/>
      <c r="B517" s="119">
        <v>11</v>
      </c>
      <c r="C517" s="128">
        <v>86.1174</v>
      </c>
      <c r="D517" s="128">
        <v>86.1209</v>
      </c>
      <c r="E517" s="184">
        <f t="shared" si="22"/>
        <v>0.003500000000002501</v>
      </c>
      <c r="F517" s="227">
        <f t="shared" si="29"/>
        <v>11.85034704588624</v>
      </c>
      <c r="G517" s="184">
        <f t="shared" si="28"/>
        <v>295.35</v>
      </c>
      <c r="H517" s="119">
        <v>68</v>
      </c>
      <c r="I517" s="137">
        <v>824.77</v>
      </c>
      <c r="J517" s="137">
        <v>529.42</v>
      </c>
    </row>
    <row r="518" spans="1:10" ht="23.25">
      <c r="A518" s="117"/>
      <c r="B518" s="119">
        <v>12</v>
      </c>
      <c r="C518" s="128">
        <v>84.8571</v>
      </c>
      <c r="D518" s="128">
        <v>84.86</v>
      </c>
      <c r="E518" s="184">
        <f t="shared" si="22"/>
        <v>0.002899999999996794</v>
      </c>
      <c r="F518" s="227">
        <f t="shared" si="29"/>
        <v>9.556763882012831</v>
      </c>
      <c r="G518" s="184">
        <f t="shared" si="28"/>
        <v>303.45000000000005</v>
      </c>
      <c r="H518" s="119">
        <v>69</v>
      </c>
      <c r="I518" s="137">
        <v>821.72</v>
      </c>
      <c r="J518" s="137">
        <v>518.27</v>
      </c>
    </row>
    <row r="519" spans="1:10" ht="23.25">
      <c r="A519" s="117">
        <v>23049</v>
      </c>
      <c r="B519" s="119">
        <v>13</v>
      </c>
      <c r="C519" s="128">
        <v>87.1113</v>
      </c>
      <c r="D519" s="128">
        <v>87.1159</v>
      </c>
      <c r="E519" s="184">
        <f t="shared" si="22"/>
        <v>0.004599999999996385</v>
      </c>
      <c r="F519" s="227">
        <f t="shared" si="29"/>
        <v>16.406890894162654</v>
      </c>
      <c r="G519" s="184">
        <f t="shared" si="28"/>
        <v>280.37000000000006</v>
      </c>
      <c r="H519" s="119">
        <v>70</v>
      </c>
      <c r="I519" s="137">
        <v>691.08</v>
      </c>
      <c r="J519" s="137">
        <v>410.71</v>
      </c>
    </row>
    <row r="520" spans="1:10" ht="23.25">
      <c r="A520" s="117"/>
      <c r="B520" s="119">
        <v>14</v>
      </c>
      <c r="C520" s="128">
        <v>85.903</v>
      </c>
      <c r="D520" s="128">
        <v>85.9069</v>
      </c>
      <c r="E520" s="184">
        <f t="shared" si="22"/>
        <v>0.003899999999987358</v>
      </c>
      <c r="F520" s="227">
        <f t="shared" si="29"/>
        <v>13.197076339968051</v>
      </c>
      <c r="G520" s="184">
        <f t="shared" si="28"/>
        <v>295.52</v>
      </c>
      <c r="H520" s="119">
        <v>71</v>
      </c>
      <c r="I520" s="137">
        <v>829.99</v>
      </c>
      <c r="J520" s="137">
        <v>534.47</v>
      </c>
    </row>
    <row r="521" spans="1:10" ht="23.25">
      <c r="A521" s="117"/>
      <c r="B521" s="119">
        <v>15</v>
      </c>
      <c r="C521" s="128">
        <v>87.01</v>
      </c>
      <c r="D521" s="128">
        <v>87.0191</v>
      </c>
      <c r="E521" s="184">
        <f t="shared" si="22"/>
        <v>0.00909999999998945</v>
      </c>
      <c r="F521" s="227">
        <f t="shared" si="29"/>
        <v>27.724461505619384</v>
      </c>
      <c r="G521" s="184">
        <f t="shared" si="28"/>
        <v>328.22999999999996</v>
      </c>
      <c r="H521" s="119">
        <v>72</v>
      </c>
      <c r="I521" s="137">
        <v>676.67</v>
      </c>
      <c r="J521" s="137">
        <v>348.44</v>
      </c>
    </row>
    <row r="522" spans="1:10" ht="23.25">
      <c r="A522" s="117">
        <v>23059</v>
      </c>
      <c r="B522" s="119">
        <v>16</v>
      </c>
      <c r="C522" s="128">
        <v>85.678</v>
      </c>
      <c r="D522" s="128">
        <v>85.6817</v>
      </c>
      <c r="E522" s="184">
        <f t="shared" si="22"/>
        <v>0.0037000000000091404</v>
      </c>
      <c r="F522" s="227">
        <f t="shared" si="29"/>
        <v>11.396888957366828</v>
      </c>
      <c r="G522" s="184">
        <f t="shared" si="28"/>
        <v>324.65</v>
      </c>
      <c r="H522" s="119">
        <v>73</v>
      </c>
      <c r="I522" s="137">
        <v>722.4</v>
      </c>
      <c r="J522" s="137">
        <v>397.75</v>
      </c>
    </row>
    <row r="523" spans="1:10" ht="23.25">
      <c r="A523" s="117"/>
      <c r="B523" s="119">
        <v>17</v>
      </c>
      <c r="C523" s="128">
        <v>89.3861</v>
      </c>
      <c r="D523" s="128">
        <v>89.3927</v>
      </c>
      <c r="E523" s="184">
        <f t="shared" si="22"/>
        <v>0.0066000000000059345</v>
      </c>
      <c r="F523" s="227">
        <f t="shared" si="29"/>
        <v>21.117972674642225</v>
      </c>
      <c r="G523" s="184">
        <f t="shared" si="28"/>
        <v>312.53</v>
      </c>
      <c r="H523" s="119">
        <v>74</v>
      </c>
      <c r="I523" s="137">
        <v>701.42</v>
      </c>
      <c r="J523" s="137">
        <v>388.89</v>
      </c>
    </row>
    <row r="524" spans="1:10" s="218" customFormat="1" ht="24" thickBot="1">
      <c r="A524" s="192"/>
      <c r="B524" s="193">
        <v>18</v>
      </c>
      <c r="C524" s="194">
        <v>86.7836</v>
      </c>
      <c r="D524" s="194">
        <v>86.7925</v>
      </c>
      <c r="E524" s="195">
        <f t="shared" si="22"/>
        <v>0.008899999999997021</v>
      </c>
      <c r="F524" s="228">
        <f t="shared" si="29"/>
        <v>33.71467535418221</v>
      </c>
      <c r="G524" s="195">
        <f t="shared" si="28"/>
        <v>263.98</v>
      </c>
      <c r="H524" s="193">
        <v>75</v>
      </c>
      <c r="I524" s="196">
        <v>838.87</v>
      </c>
      <c r="J524" s="196">
        <v>574.89</v>
      </c>
    </row>
    <row r="525" spans="1:11" ht="23.25">
      <c r="A525" s="171">
        <v>23236</v>
      </c>
      <c r="B525" s="172">
        <v>19</v>
      </c>
      <c r="C525" s="173">
        <v>88.966</v>
      </c>
      <c r="D525" s="173">
        <v>88.9765</v>
      </c>
      <c r="E525" s="188">
        <f t="shared" si="22"/>
        <v>0.010500000000007503</v>
      </c>
      <c r="F525" s="230">
        <f t="shared" si="29"/>
        <v>29.976874982178046</v>
      </c>
      <c r="G525" s="188">
        <f t="shared" si="28"/>
        <v>350.27</v>
      </c>
      <c r="H525" s="172">
        <v>1</v>
      </c>
      <c r="I525" s="176">
        <v>716.12</v>
      </c>
      <c r="J525" s="176">
        <v>365.85</v>
      </c>
      <c r="K525" s="219" t="s">
        <v>203</v>
      </c>
    </row>
    <row r="526" spans="1:10" ht="23.25">
      <c r="A526" s="117"/>
      <c r="B526" s="119">
        <v>20</v>
      </c>
      <c r="C526" s="128">
        <v>84.641</v>
      </c>
      <c r="D526" s="128">
        <v>84.6453</v>
      </c>
      <c r="E526" s="184">
        <f t="shared" si="22"/>
        <v>0.004300000000000637</v>
      </c>
      <c r="F526" s="231">
        <f t="shared" si="29"/>
        <v>11.950419654273352</v>
      </c>
      <c r="G526" s="184">
        <f t="shared" si="28"/>
        <v>359.81999999999994</v>
      </c>
      <c r="H526" s="119">
        <v>2</v>
      </c>
      <c r="I526" s="137">
        <v>694.04</v>
      </c>
      <c r="J526" s="137">
        <v>334.22</v>
      </c>
    </row>
    <row r="527" spans="1:10" ht="23.25">
      <c r="A527" s="117"/>
      <c r="B527" s="119">
        <v>21</v>
      </c>
      <c r="C527" s="128">
        <v>90.0478</v>
      </c>
      <c r="D527" s="128">
        <v>90.0563</v>
      </c>
      <c r="E527" s="184">
        <f t="shared" si="22"/>
        <v>0.008499999999997954</v>
      </c>
      <c r="F527" s="231">
        <f t="shared" si="29"/>
        <v>26.87237204008078</v>
      </c>
      <c r="G527" s="184">
        <f t="shared" si="28"/>
        <v>316.31000000000006</v>
      </c>
      <c r="H527" s="119">
        <v>3</v>
      </c>
      <c r="I527" s="137">
        <v>857.74</v>
      </c>
      <c r="J527" s="137">
        <v>541.43</v>
      </c>
    </row>
    <row r="528" spans="1:10" ht="23.25">
      <c r="A528" s="117">
        <v>23247</v>
      </c>
      <c r="B528" s="119">
        <v>22</v>
      </c>
      <c r="C528" s="128">
        <v>86.162</v>
      </c>
      <c r="D528" s="128">
        <v>86.2947</v>
      </c>
      <c r="E528" s="184">
        <f t="shared" si="22"/>
        <v>0.13269999999999982</v>
      </c>
      <c r="F528" s="231">
        <f t="shared" si="29"/>
        <v>455.81011919073893</v>
      </c>
      <c r="G528" s="184">
        <f t="shared" si="28"/>
        <v>291.13</v>
      </c>
      <c r="H528" s="119">
        <v>4</v>
      </c>
      <c r="I528" s="137">
        <v>771.52</v>
      </c>
      <c r="J528" s="137">
        <v>480.39</v>
      </c>
    </row>
    <row r="529" spans="1:10" ht="23.25">
      <c r="A529" s="117"/>
      <c r="B529" s="119">
        <v>23</v>
      </c>
      <c r="C529" s="128">
        <v>87.6826</v>
      </c>
      <c r="D529" s="128">
        <v>87.8112</v>
      </c>
      <c r="E529" s="184">
        <f t="shared" si="22"/>
        <v>0.12860000000000582</v>
      </c>
      <c r="F529" s="231">
        <f t="shared" si="29"/>
        <v>412.2059106353158</v>
      </c>
      <c r="G529" s="184">
        <f t="shared" si="28"/>
        <v>311.98</v>
      </c>
      <c r="H529" s="119">
        <v>5</v>
      </c>
      <c r="I529" s="137">
        <v>863.74</v>
      </c>
      <c r="J529" s="137">
        <v>551.76</v>
      </c>
    </row>
    <row r="530" spans="1:10" ht="23.25">
      <c r="A530" s="117"/>
      <c r="B530" s="119">
        <v>24</v>
      </c>
      <c r="C530" s="128">
        <v>88.071</v>
      </c>
      <c r="D530" s="128">
        <v>88.1993</v>
      </c>
      <c r="E530" s="184">
        <f t="shared" si="22"/>
        <v>0.12829999999999586</v>
      </c>
      <c r="F530" s="231">
        <f t="shared" si="29"/>
        <v>409.4593732048122</v>
      </c>
      <c r="G530" s="184">
        <f t="shared" si="28"/>
        <v>313.34000000000003</v>
      </c>
      <c r="H530" s="119">
        <v>6</v>
      </c>
      <c r="I530" s="137">
        <v>816.34</v>
      </c>
      <c r="J530" s="137">
        <v>503</v>
      </c>
    </row>
    <row r="531" spans="1:10" ht="23.25">
      <c r="A531" s="117">
        <v>23248</v>
      </c>
      <c r="B531" s="119">
        <v>25</v>
      </c>
      <c r="C531" s="128">
        <v>84.9596</v>
      </c>
      <c r="D531" s="128">
        <v>85.0146</v>
      </c>
      <c r="E531" s="184">
        <f t="shared" si="22"/>
        <v>0.05500000000000682</v>
      </c>
      <c r="F531" s="231">
        <f t="shared" si="29"/>
        <v>186.44067796612484</v>
      </c>
      <c r="G531" s="184">
        <f t="shared" si="28"/>
        <v>295</v>
      </c>
      <c r="H531" s="119">
        <v>7</v>
      </c>
      <c r="I531" s="137">
        <v>825.61</v>
      </c>
      <c r="J531" s="137">
        <v>530.61</v>
      </c>
    </row>
    <row r="532" spans="1:10" ht="23.25">
      <c r="A532" s="117"/>
      <c r="B532" s="119">
        <v>26</v>
      </c>
      <c r="C532" s="128">
        <v>90.8484</v>
      </c>
      <c r="D532" s="128">
        <v>90.8979</v>
      </c>
      <c r="E532" s="184">
        <f t="shared" si="22"/>
        <v>0.04950000000000898</v>
      </c>
      <c r="F532" s="231">
        <f t="shared" si="29"/>
        <v>189.99002072621857</v>
      </c>
      <c r="G532" s="184">
        <f t="shared" si="28"/>
        <v>260.53999999999996</v>
      </c>
      <c r="H532" s="119">
        <v>8</v>
      </c>
      <c r="I532" s="137">
        <v>832.87</v>
      </c>
      <c r="J532" s="137">
        <v>572.33</v>
      </c>
    </row>
    <row r="533" spans="1:10" ht="23.25">
      <c r="A533" s="117"/>
      <c r="B533" s="119">
        <v>27</v>
      </c>
      <c r="C533" s="128">
        <v>85.9754</v>
      </c>
      <c r="D533" s="128">
        <v>86.0258</v>
      </c>
      <c r="E533" s="184">
        <f t="shared" si="22"/>
        <v>0.050400000000010436</v>
      </c>
      <c r="F533" s="231">
        <f t="shared" si="29"/>
        <v>169.17293233086212</v>
      </c>
      <c r="G533" s="184">
        <f t="shared" si="28"/>
        <v>297.91999999999996</v>
      </c>
      <c r="H533" s="119">
        <v>9</v>
      </c>
      <c r="I533" s="137">
        <v>762.3</v>
      </c>
      <c r="J533" s="137">
        <v>464.38</v>
      </c>
    </row>
    <row r="534" spans="1:10" ht="23.25">
      <c r="A534" s="117">
        <v>23263</v>
      </c>
      <c r="B534" s="119">
        <v>13</v>
      </c>
      <c r="C534" s="128">
        <v>85.2865</v>
      </c>
      <c r="D534" s="128">
        <v>85.3025</v>
      </c>
      <c r="E534" s="184">
        <f t="shared" si="22"/>
        <v>0.015999999999991132</v>
      </c>
      <c r="F534" s="231">
        <f t="shared" si="29"/>
        <v>45.4132606720911</v>
      </c>
      <c r="G534" s="184">
        <f t="shared" si="28"/>
        <v>352.31999999999994</v>
      </c>
      <c r="H534" s="119">
        <v>10</v>
      </c>
      <c r="I534" s="137">
        <v>642.04</v>
      </c>
      <c r="J534" s="137">
        <v>289.72</v>
      </c>
    </row>
    <row r="535" spans="1:10" ht="23.25">
      <c r="A535" s="117"/>
      <c r="B535" s="119">
        <v>14</v>
      </c>
      <c r="C535" s="128">
        <v>87.7895</v>
      </c>
      <c r="D535" s="128">
        <v>87.8075</v>
      </c>
      <c r="E535" s="184">
        <f t="shared" si="22"/>
        <v>0.018000000000000682</v>
      </c>
      <c r="F535" s="231">
        <f t="shared" si="29"/>
        <v>53.69287674502053</v>
      </c>
      <c r="G535" s="184">
        <f t="shared" si="28"/>
        <v>335.24000000000007</v>
      </c>
      <c r="H535" s="119">
        <v>11</v>
      </c>
      <c r="I535" s="137">
        <v>697.69</v>
      </c>
      <c r="J535" s="137">
        <v>362.45</v>
      </c>
    </row>
    <row r="536" spans="1:10" ht="23.25">
      <c r="A536" s="117"/>
      <c r="B536" s="119">
        <v>15</v>
      </c>
      <c r="C536" s="128">
        <v>86.9956</v>
      </c>
      <c r="D536" s="128">
        <v>87.0119</v>
      </c>
      <c r="E536" s="184">
        <f t="shared" si="22"/>
        <v>0.01630000000000109</v>
      </c>
      <c r="F536" s="231">
        <f t="shared" si="29"/>
        <v>53.55676030885852</v>
      </c>
      <c r="G536" s="184">
        <f t="shared" si="28"/>
        <v>304.35</v>
      </c>
      <c r="H536" s="119">
        <v>12</v>
      </c>
      <c r="I536" s="137">
        <v>834.84</v>
      </c>
      <c r="J536" s="137">
        <v>530.49</v>
      </c>
    </row>
    <row r="537" spans="1:10" ht="23.25">
      <c r="A537" s="117">
        <v>23272</v>
      </c>
      <c r="B537" s="119">
        <v>16</v>
      </c>
      <c r="C537" s="128">
        <v>85.6747</v>
      </c>
      <c r="D537" s="128">
        <v>85.6925</v>
      </c>
      <c r="E537" s="184">
        <f t="shared" si="22"/>
        <v>0.017799999999994043</v>
      </c>
      <c r="F537" s="231">
        <f t="shared" si="29"/>
        <v>60.82558775285006</v>
      </c>
      <c r="G537" s="184">
        <f t="shared" si="28"/>
        <v>292.64</v>
      </c>
      <c r="H537" s="119">
        <v>13</v>
      </c>
      <c r="I537" s="137">
        <v>870.75</v>
      </c>
      <c r="J537" s="137">
        <v>578.11</v>
      </c>
    </row>
    <row r="538" spans="1:10" ht="23.25">
      <c r="A538" s="117"/>
      <c r="B538" s="119">
        <v>17</v>
      </c>
      <c r="C538" s="128">
        <v>89.3896</v>
      </c>
      <c r="D538" s="128">
        <v>89.4079</v>
      </c>
      <c r="E538" s="184">
        <f t="shared" si="22"/>
        <v>0.01829999999999643</v>
      </c>
      <c r="F538" s="231">
        <f t="shared" si="29"/>
        <v>47.68481121504138</v>
      </c>
      <c r="G538" s="184">
        <f t="shared" si="28"/>
        <v>383.77000000000004</v>
      </c>
      <c r="H538" s="119">
        <v>14</v>
      </c>
      <c r="I538" s="137">
        <v>691.36</v>
      </c>
      <c r="J538" s="137">
        <v>307.59</v>
      </c>
    </row>
    <row r="539" spans="1:10" ht="23.25">
      <c r="A539" s="117"/>
      <c r="B539" s="119">
        <v>18</v>
      </c>
      <c r="C539" s="128">
        <v>86.8076</v>
      </c>
      <c r="D539" s="128">
        <v>86.8235</v>
      </c>
      <c r="E539" s="184">
        <f t="shared" si="22"/>
        <v>0.015900000000002024</v>
      </c>
      <c r="F539" s="231">
        <f t="shared" si="29"/>
        <v>53.549777717910615</v>
      </c>
      <c r="G539" s="184">
        <f t="shared" si="28"/>
        <v>296.9200000000001</v>
      </c>
      <c r="H539" s="119">
        <v>15</v>
      </c>
      <c r="I539" s="137">
        <v>839.57</v>
      </c>
      <c r="J539" s="137">
        <v>542.65</v>
      </c>
    </row>
    <row r="540" spans="1:10" ht="23.25">
      <c r="A540" s="117">
        <v>23279</v>
      </c>
      <c r="B540" s="119">
        <v>19</v>
      </c>
      <c r="C540" s="128">
        <v>88.9805</v>
      </c>
      <c r="D540" s="128">
        <v>89.008</v>
      </c>
      <c r="E540" s="184">
        <f t="shared" si="22"/>
        <v>0.0274999999999892</v>
      </c>
      <c r="F540" s="231">
        <f t="shared" si="29"/>
        <v>77.58717977651844</v>
      </c>
      <c r="G540" s="184">
        <f t="shared" si="28"/>
        <v>354.44000000000005</v>
      </c>
      <c r="H540" s="119">
        <v>16</v>
      </c>
      <c r="I540" s="137">
        <v>692.82</v>
      </c>
      <c r="J540" s="137">
        <v>338.38</v>
      </c>
    </row>
    <row r="541" spans="1:10" ht="23.25">
      <c r="A541" s="117"/>
      <c r="B541" s="119">
        <v>20</v>
      </c>
      <c r="C541" s="128">
        <v>84.6732</v>
      </c>
      <c r="D541" s="128">
        <v>84.69</v>
      </c>
      <c r="E541" s="184">
        <f t="shared" si="22"/>
        <v>0.01680000000000348</v>
      </c>
      <c r="F541" s="231">
        <f t="shared" si="29"/>
        <v>56.98005698006877</v>
      </c>
      <c r="G541" s="184">
        <f t="shared" si="28"/>
        <v>294.84000000000003</v>
      </c>
      <c r="H541" s="119">
        <v>17</v>
      </c>
      <c r="I541" s="137">
        <v>850.96</v>
      </c>
      <c r="J541" s="137">
        <v>556.12</v>
      </c>
    </row>
    <row r="542" spans="1:10" ht="23.25">
      <c r="A542" s="117"/>
      <c r="B542" s="119">
        <v>21</v>
      </c>
      <c r="C542" s="128">
        <v>90.0697</v>
      </c>
      <c r="D542" s="128">
        <v>90.0875</v>
      </c>
      <c r="E542" s="184">
        <f t="shared" si="22"/>
        <v>0.017800000000008254</v>
      </c>
      <c r="F542" s="231">
        <f t="shared" si="29"/>
        <v>61.15787665352433</v>
      </c>
      <c r="G542" s="184">
        <f t="shared" si="28"/>
        <v>291.04999999999995</v>
      </c>
      <c r="H542" s="119">
        <v>18</v>
      </c>
      <c r="I542" s="137">
        <v>866.49</v>
      </c>
      <c r="J542" s="137">
        <v>575.44</v>
      </c>
    </row>
    <row r="543" spans="1:10" ht="23.25">
      <c r="A543" s="117">
        <v>23282</v>
      </c>
      <c r="B543" s="119">
        <v>22</v>
      </c>
      <c r="C543" s="128">
        <v>86.201</v>
      </c>
      <c r="D543" s="128">
        <v>86.222</v>
      </c>
      <c r="E543" s="184">
        <f t="shared" si="22"/>
        <v>0.021000000000000796</v>
      </c>
      <c r="F543" s="231">
        <f t="shared" si="29"/>
        <v>69.34354774798838</v>
      </c>
      <c r="G543" s="184">
        <f t="shared" si="28"/>
        <v>302.8399999999999</v>
      </c>
      <c r="H543" s="119">
        <v>19</v>
      </c>
      <c r="I543" s="137">
        <v>870.55</v>
      </c>
      <c r="J543" s="137">
        <v>567.71</v>
      </c>
    </row>
    <row r="544" spans="1:10" ht="23.25">
      <c r="A544" s="117"/>
      <c r="B544" s="119">
        <v>23</v>
      </c>
      <c r="C544" s="128">
        <v>87.6864</v>
      </c>
      <c r="D544" s="128">
        <v>87.7115</v>
      </c>
      <c r="E544" s="184">
        <f t="shared" si="22"/>
        <v>0.025099999999994793</v>
      </c>
      <c r="F544" s="231">
        <f t="shared" si="29"/>
        <v>74.25376445876046</v>
      </c>
      <c r="G544" s="184">
        <f t="shared" si="28"/>
        <v>338.03</v>
      </c>
      <c r="H544" s="119">
        <v>20</v>
      </c>
      <c r="I544" s="137">
        <v>795</v>
      </c>
      <c r="J544" s="137">
        <v>456.97</v>
      </c>
    </row>
    <row r="545" spans="1:10" ht="23.25">
      <c r="A545" s="117"/>
      <c r="B545" s="119">
        <v>24</v>
      </c>
      <c r="C545" s="128">
        <v>88.0711</v>
      </c>
      <c r="D545" s="128">
        <v>88.094</v>
      </c>
      <c r="E545" s="184">
        <f t="shared" si="22"/>
        <v>0.022899999999992815</v>
      </c>
      <c r="F545" s="231">
        <f t="shared" si="29"/>
        <v>64.67099689351261</v>
      </c>
      <c r="G545" s="184">
        <f t="shared" si="28"/>
        <v>354.1</v>
      </c>
      <c r="H545" s="119">
        <v>21</v>
      </c>
      <c r="I545" s="137">
        <v>708.2</v>
      </c>
      <c r="J545" s="137">
        <v>354.1</v>
      </c>
    </row>
    <row r="546" spans="1:10" ht="23.25">
      <c r="A546" s="117">
        <v>23300</v>
      </c>
      <c r="B546" s="119">
        <v>25</v>
      </c>
      <c r="C546" s="128">
        <v>84.989</v>
      </c>
      <c r="D546" s="128">
        <v>85.0005</v>
      </c>
      <c r="E546" s="184">
        <f t="shared" si="22"/>
        <v>0.011499999999998067</v>
      </c>
      <c r="F546" s="231">
        <f t="shared" si="29"/>
        <v>37.83143627869619</v>
      </c>
      <c r="G546" s="184">
        <f t="shared" si="28"/>
        <v>303.98</v>
      </c>
      <c r="H546" s="119">
        <v>22</v>
      </c>
      <c r="I546" s="137">
        <v>829.85</v>
      </c>
      <c r="J546" s="137">
        <v>525.87</v>
      </c>
    </row>
    <row r="547" spans="1:10" ht="23.25">
      <c r="A547" s="117"/>
      <c r="B547" s="119">
        <v>26</v>
      </c>
      <c r="C547" s="128">
        <v>90.8417</v>
      </c>
      <c r="D547" s="128">
        <v>90.8479</v>
      </c>
      <c r="E547" s="184">
        <f t="shared" si="22"/>
        <v>0.006199999999992656</v>
      </c>
      <c r="F547" s="231">
        <f t="shared" si="29"/>
        <v>19.215273042808704</v>
      </c>
      <c r="G547" s="184">
        <f t="shared" si="28"/>
        <v>322.65999999999997</v>
      </c>
      <c r="H547" s="119">
        <v>23</v>
      </c>
      <c r="I547" s="137">
        <v>850.53</v>
      </c>
      <c r="J547" s="137">
        <v>527.87</v>
      </c>
    </row>
    <row r="548" spans="1:10" ht="23.25">
      <c r="A548" s="117"/>
      <c r="B548" s="119">
        <v>27</v>
      </c>
      <c r="C548" s="128">
        <v>85.9802</v>
      </c>
      <c r="D548" s="128">
        <v>85.9926</v>
      </c>
      <c r="E548" s="184">
        <f t="shared" si="22"/>
        <v>0.012399999999999523</v>
      </c>
      <c r="F548" s="231">
        <f t="shared" si="29"/>
        <v>34.783584392267734</v>
      </c>
      <c r="G548" s="184">
        <f t="shared" si="28"/>
        <v>356.48999999999995</v>
      </c>
      <c r="H548" s="119">
        <v>24</v>
      </c>
      <c r="I548" s="137">
        <v>728.81</v>
      </c>
      <c r="J548" s="137">
        <v>372.32</v>
      </c>
    </row>
    <row r="549" spans="1:10" ht="23.25">
      <c r="A549" s="117">
        <v>23310</v>
      </c>
      <c r="B549" s="119">
        <v>28</v>
      </c>
      <c r="C549" s="128">
        <v>91.7203</v>
      </c>
      <c r="D549" s="128">
        <v>91.7303</v>
      </c>
      <c r="E549" s="184">
        <f t="shared" si="22"/>
        <v>0.010000000000005116</v>
      </c>
      <c r="F549" s="231">
        <f t="shared" si="29"/>
        <v>31.08679432978461</v>
      </c>
      <c r="G549" s="184">
        <f t="shared" si="28"/>
        <v>321.68000000000006</v>
      </c>
      <c r="H549" s="119">
        <v>25</v>
      </c>
      <c r="I549" s="137">
        <v>839.36</v>
      </c>
      <c r="J549" s="137">
        <v>517.68</v>
      </c>
    </row>
    <row r="550" spans="1:10" ht="23.25">
      <c r="A550" s="117"/>
      <c r="B550" s="119">
        <v>29</v>
      </c>
      <c r="C550" s="128">
        <v>85.231</v>
      </c>
      <c r="D550" s="128">
        <v>85.2407</v>
      </c>
      <c r="E550" s="184">
        <f t="shared" si="22"/>
        <v>0.009700000000009368</v>
      </c>
      <c r="F550" s="231">
        <f t="shared" si="29"/>
        <v>34.00764295484124</v>
      </c>
      <c r="G550" s="184">
        <f t="shared" si="28"/>
        <v>285.23</v>
      </c>
      <c r="H550" s="119">
        <v>26</v>
      </c>
      <c r="I550" s="137">
        <v>747.87</v>
      </c>
      <c r="J550" s="137">
        <v>462.64</v>
      </c>
    </row>
    <row r="551" spans="1:10" ht="23.25">
      <c r="A551" s="117"/>
      <c r="B551" s="119">
        <v>30</v>
      </c>
      <c r="C551" s="128">
        <v>85.3044</v>
      </c>
      <c r="D551" s="128">
        <v>85.3143</v>
      </c>
      <c r="E551" s="184">
        <f t="shared" si="22"/>
        <v>0.009900000000001796</v>
      </c>
      <c r="F551" s="231">
        <f t="shared" si="29"/>
        <v>30.472789953219028</v>
      </c>
      <c r="G551" s="184">
        <f t="shared" si="28"/>
        <v>324.88</v>
      </c>
      <c r="H551" s="119">
        <v>27</v>
      </c>
      <c r="I551" s="137">
        <v>862.67</v>
      </c>
      <c r="J551" s="137">
        <v>537.79</v>
      </c>
    </row>
    <row r="552" spans="1:10" ht="23.25">
      <c r="A552" s="117">
        <v>23321</v>
      </c>
      <c r="B552" s="119">
        <v>31</v>
      </c>
      <c r="C552" s="128">
        <v>93.4196</v>
      </c>
      <c r="D552" s="128">
        <v>93.424</v>
      </c>
      <c r="E552" s="184">
        <f t="shared" si="22"/>
        <v>0.004400000000003956</v>
      </c>
      <c r="F552" s="231">
        <f t="shared" si="29"/>
        <v>14.22429121004738</v>
      </c>
      <c r="G552" s="184">
        <f t="shared" si="28"/>
        <v>309.33000000000004</v>
      </c>
      <c r="H552" s="119">
        <v>28</v>
      </c>
      <c r="I552" s="137">
        <v>695.61</v>
      </c>
      <c r="J552" s="137">
        <v>386.28</v>
      </c>
    </row>
    <row r="553" spans="1:10" ht="23.25">
      <c r="A553" s="117"/>
      <c r="B553" s="119">
        <v>32</v>
      </c>
      <c r="C553" s="128">
        <v>84.0073</v>
      </c>
      <c r="D553" s="128">
        <v>84.0125</v>
      </c>
      <c r="E553" s="184">
        <f t="shared" si="22"/>
        <v>0.005200000000002092</v>
      </c>
      <c r="F553" s="231">
        <f t="shared" si="29"/>
        <v>19.67163501551825</v>
      </c>
      <c r="G553" s="184">
        <f t="shared" si="28"/>
        <v>264.3399999999999</v>
      </c>
      <c r="H553" s="119">
        <v>29</v>
      </c>
      <c r="I553" s="137">
        <v>874.31</v>
      </c>
      <c r="J553" s="137">
        <v>609.97</v>
      </c>
    </row>
    <row r="554" spans="1:10" ht="23.25">
      <c r="A554" s="117"/>
      <c r="B554" s="119">
        <v>33</v>
      </c>
      <c r="C554" s="128">
        <v>91.0781</v>
      </c>
      <c r="D554" s="128">
        <v>91.0838</v>
      </c>
      <c r="E554" s="184">
        <f t="shared" si="22"/>
        <v>0.005699999999990268</v>
      </c>
      <c r="F554" s="231">
        <f t="shared" si="29"/>
        <v>18.2774321810757</v>
      </c>
      <c r="G554" s="184">
        <f t="shared" si="28"/>
        <v>311.86</v>
      </c>
      <c r="H554" s="119">
        <v>30</v>
      </c>
      <c r="I554" s="137">
        <v>841.36</v>
      </c>
      <c r="J554" s="137">
        <v>529.5</v>
      </c>
    </row>
    <row r="555" spans="1:10" ht="23.25">
      <c r="A555" s="117">
        <v>23338</v>
      </c>
      <c r="B555" s="119">
        <v>34</v>
      </c>
      <c r="C555" s="128">
        <v>84.3225</v>
      </c>
      <c r="D555" s="128">
        <v>84.3284</v>
      </c>
      <c r="E555" s="184">
        <f t="shared" si="22"/>
        <v>0.005899999999996908</v>
      </c>
      <c r="F555" s="231">
        <f t="shared" si="29"/>
        <v>17.89505611160724</v>
      </c>
      <c r="G555" s="184">
        <f t="shared" si="28"/>
        <v>329.70000000000005</v>
      </c>
      <c r="H555" s="119">
        <v>31</v>
      </c>
      <c r="I555" s="137">
        <v>673.97</v>
      </c>
      <c r="J555" s="137">
        <v>344.27</v>
      </c>
    </row>
    <row r="556" spans="1:10" ht="23.25">
      <c r="A556" s="117"/>
      <c r="B556" s="119">
        <v>35</v>
      </c>
      <c r="C556" s="128">
        <v>86.0633</v>
      </c>
      <c r="D556" s="128">
        <v>86.0691</v>
      </c>
      <c r="E556" s="184">
        <f t="shared" si="22"/>
        <v>0.005800000000007799</v>
      </c>
      <c r="F556" s="231">
        <f t="shared" si="29"/>
        <v>19.007045715247582</v>
      </c>
      <c r="G556" s="184">
        <f t="shared" si="28"/>
        <v>305.15</v>
      </c>
      <c r="H556" s="119">
        <v>32</v>
      </c>
      <c r="I556" s="137">
        <v>822.5</v>
      </c>
      <c r="J556" s="137">
        <v>517.35</v>
      </c>
    </row>
    <row r="557" spans="1:10" ht="23.25">
      <c r="A557" s="117"/>
      <c r="B557" s="119">
        <v>36</v>
      </c>
      <c r="C557" s="128">
        <v>85.032</v>
      </c>
      <c r="D557" s="128">
        <v>85.0396</v>
      </c>
      <c r="E557" s="184">
        <f t="shared" si="22"/>
        <v>0.0075999999999964984</v>
      </c>
      <c r="F557" s="231">
        <f t="shared" si="29"/>
        <v>26.580861779506503</v>
      </c>
      <c r="G557" s="184">
        <f t="shared" si="28"/>
        <v>285.91999999999996</v>
      </c>
      <c r="H557" s="119">
        <v>33</v>
      </c>
      <c r="I557" s="137">
        <v>829.01</v>
      </c>
      <c r="J557" s="137">
        <v>543.09</v>
      </c>
    </row>
    <row r="558" spans="1:10" ht="23.25">
      <c r="A558" s="117">
        <v>23352</v>
      </c>
      <c r="B558" s="119">
        <v>19</v>
      </c>
      <c r="C558" s="128">
        <v>88.9821</v>
      </c>
      <c r="D558" s="128">
        <v>88.9876</v>
      </c>
      <c r="E558" s="184">
        <f t="shared" si="22"/>
        <v>0.00549999999999784</v>
      </c>
      <c r="F558" s="231">
        <f t="shared" si="29"/>
        <v>18.849172349970324</v>
      </c>
      <c r="G558" s="184">
        <f t="shared" si="28"/>
        <v>291.78999999999996</v>
      </c>
      <c r="H558" s="119">
        <v>34</v>
      </c>
      <c r="I558" s="137">
        <v>901.86</v>
      </c>
      <c r="J558" s="137">
        <v>610.07</v>
      </c>
    </row>
    <row r="559" spans="1:10" ht="23.25">
      <c r="A559" s="117"/>
      <c r="B559" s="119">
        <v>20</v>
      </c>
      <c r="C559" s="128">
        <v>84.6761</v>
      </c>
      <c r="D559" s="128">
        <v>84.6779</v>
      </c>
      <c r="E559" s="184">
        <f t="shared" si="22"/>
        <v>0.0017999999999886995</v>
      </c>
      <c r="F559" s="231">
        <f t="shared" si="29"/>
        <v>5.121347483394599</v>
      </c>
      <c r="G559" s="184">
        <f t="shared" si="28"/>
        <v>351.46999999999997</v>
      </c>
      <c r="H559" s="119">
        <v>35</v>
      </c>
      <c r="I559" s="137">
        <v>717.64</v>
      </c>
      <c r="J559" s="137">
        <v>366.17</v>
      </c>
    </row>
    <row r="560" spans="1:10" ht="23.25">
      <c r="A560" s="117"/>
      <c r="B560" s="119">
        <v>21</v>
      </c>
      <c r="C560" s="128">
        <v>90.1075</v>
      </c>
      <c r="D560" s="128">
        <v>90.1124</v>
      </c>
      <c r="E560" s="184">
        <f t="shared" si="22"/>
        <v>0.004899999999992133</v>
      </c>
      <c r="F560" s="231">
        <f t="shared" si="29"/>
        <v>14.154894993766455</v>
      </c>
      <c r="G560" s="184">
        <f t="shared" si="28"/>
        <v>346.16999999999996</v>
      </c>
      <c r="H560" s="119">
        <v>36</v>
      </c>
      <c r="I560" s="137">
        <v>712.92</v>
      </c>
      <c r="J560" s="137">
        <v>366.75</v>
      </c>
    </row>
    <row r="561" spans="1:10" ht="23.25">
      <c r="A561" s="117">
        <v>23361</v>
      </c>
      <c r="B561" s="119">
        <v>22</v>
      </c>
      <c r="C561" s="128">
        <v>86.2368</v>
      </c>
      <c r="D561" s="128">
        <v>86.237</v>
      </c>
      <c r="E561" s="184">
        <f t="shared" si="22"/>
        <v>0.00019999999999242846</v>
      </c>
      <c r="F561" s="231">
        <f t="shared" si="29"/>
        <v>0.6239276243719495</v>
      </c>
      <c r="G561" s="184">
        <f t="shared" si="28"/>
        <v>320.55000000000007</v>
      </c>
      <c r="H561" s="119">
        <v>37</v>
      </c>
      <c r="I561" s="137">
        <v>841.46</v>
      </c>
      <c r="J561" s="137">
        <v>520.91</v>
      </c>
    </row>
    <row r="562" spans="1:10" ht="23.25">
      <c r="A562" s="117"/>
      <c r="B562" s="119">
        <v>23</v>
      </c>
      <c r="C562" s="128">
        <v>87.7381</v>
      </c>
      <c r="D562" s="128">
        <v>87.7382</v>
      </c>
      <c r="E562" s="184">
        <f t="shared" si="22"/>
        <v>0.00010000000000331966</v>
      </c>
      <c r="F562" s="231">
        <f t="shared" si="29"/>
        <v>0.27809449651914586</v>
      </c>
      <c r="G562" s="184">
        <f t="shared" si="28"/>
        <v>359.59</v>
      </c>
      <c r="H562" s="119">
        <v>38</v>
      </c>
      <c r="I562" s="137">
        <v>726.03</v>
      </c>
      <c r="J562" s="137">
        <v>366.44</v>
      </c>
    </row>
    <row r="563" spans="1:10" ht="23.25">
      <c r="A563" s="117"/>
      <c r="B563" s="119">
        <v>24</v>
      </c>
      <c r="C563" s="128">
        <v>88.1151</v>
      </c>
      <c r="D563" s="128">
        <v>88.1163</v>
      </c>
      <c r="E563" s="184">
        <f t="shared" si="22"/>
        <v>0.0011999999999972033</v>
      </c>
      <c r="F563" s="231">
        <f t="shared" si="29"/>
        <v>3.677371904870077</v>
      </c>
      <c r="G563" s="184">
        <f t="shared" si="28"/>
        <v>326.31999999999994</v>
      </c>
      <c r="H563" s="119">
        <v>39</v>
      </c>
      <c r="I563" s="137">
        <v>838.76</v>
      </c>
      <c r="J563" s="137">
        <v>512.44</v>
      </c>
    </row>
    <row r="564" spans="1:10" ht="23.25">
      <c r="A564" s="117">
        <v>23384</v>
      </c>
      <c r="B564" s="119">
        <v>1</v>
      </c>
      <c r="C564" s="128">
        <v>85.4038</v>
      </c>
      <c r="D564" s="128">
        <v>85.4046</v>
      </c>
      <c r="E564" s="184">
        <f t="shared" si="22"/>
        <v>0.0007999999999981355</v>
      </c>
      <c r="F564" s="231">
        <f t="shared" si="29"/>
        <v>2.4296170316097294</v>
      </c>
      <c r="G564" s="184">
        <f t="shared" si="28"/>
        <v>329.27</v>
      </c>
      <c r="H564" s="119">
        <v>40</v>
      </c>
      <c r="I564" s="137">
        <v>700.54</v>
      </c>
      <c r="J564" s="137">
        <v>371.27</v>
      </c>
    </row>
    <row r="565" spans="1:10" ht="23.25">
      <c r="A565" s="117"/>
      <c r="B565" s="119">
        <v>2</v>
      </c>
      <c r="C565" s="128">
        <v>87.4509</v>
      </c>
      <c r="D565" s="128">
        <v>87.4516</v>
      </c>
      <c r="E565" s="184">
        <f t="shared" si="22"/>
        <v>0.0006999999999948159</v>
      </c>
      <c r="F565" s="231">
        <f t="shared" si="29"/>
        <v>2.2742779167445857</v>
      </c>
      <c r="G565" s="184">
        <f t="shared" si="28"/>
        <v>307.78999999999996</v>
      </c>
      <c r="H565" s="119">
        <v>41</v>
      </c>
      <c r="I565" s="137">
        <v>733.16</v>
      </c>
      <c r="J565" s="137">
        <v>425.37</v>
      </c>
    </row>
    <row r="566" spans="1:10" ht="23.25">
      <c r="A566" s="117"/>
      <c r="B566" s="119">
        <v>3</v>
      </c>
      <c r="C566" s="128">
        <v>85.8664</v>
      </c>
      <c r="D566" s="128">
        <v>85.8673</v>
      </c>
      <c r="E566" s="184">
        <f t="shared" si="22"/>
        <v>0.0009000000000014552</v>
      </c>
      <c r="F566" s="231">
        <f t="shared" si="29"/>
        <v>2.5193147463930554</v>
      </c>
      <c r="G566" s="184">
        <f t="shared" si="28"/>
        <v>357.24</v>
      </c>
      <c r="H566" s="119">
        <v>42</v>
      </c>
      <c r="I566" s="137">
        <v>717.27</v>
      </c>
      <c r="J566" s="137">
        <v>360.03</v>
      </c>
    </row>
    <row r="567" spans="1:10" ht="23.25">
      <c r="A567" s="117">
        <v>23401</v>
      </c>
      <c r="B567" s="119">
        <v>4</v>
      </c>
      <c r="C567" s="128">
        <v>85.0207</v>
      </c>
      <c r="D567" s="128">
        <v>85.0238</v>
      </c>
      <c r="E567" s="184">
        <f t="shared" si="22"/>
        <v>0.0030999999999892225</v>
      </c>
      <c r="F567" s="231">
        <f t="shared" si="29"/>
        <v>9.956320657724891</v>
      </c>
      <c r="G567" s="184">
        <f t="shared" si="28"/>
        <v>311.36</v>
      </c>
      <c r="H567" s="119">
        <v>43</v>
      </c>
      <c r="I567" s="137">
        <v>790.26</v>
      </c>
      <c r="J567" s="137">
        <v>478.9</v>
      </c>
    </row>
    <row r="568" spans="1:10" ht="23.25">
      <c r="A568" s="117"/>
      <c r="B568" s="119">
        <v>5</v>
      </c>
      <c r="C568" s="128">
        <v>85.024</v>
      </c>
      <c r="D568" s="128">
        <v>85.026</v>
      </c>
      <c r="E568" s="184">
        <f t="shared" si="22"/>
        <v>0.001999999999995339</v>
      </c>
      <c r="F568" s="231">
        <f t="shared" si="29"/>
        <v>5.27481801876606</v>
      </c>
      <c r="G568" s="184">
        <f t="shared" si="28"/>
        <v>379.15999999999997</v>
      </c>
      <c r="H568" s="119">
        <v>44</v>
      </c>
      <c r="I568" s="137">
        <v>693.27</v>
      </c>
      <c r="J568" s="137">
        <v>314.11</v>
      </c>
    </row>
    <row r="569" spans="1:10" ht="23.25">
      <c r="A569" s="117"/>
      <c r="B569" s="119">
        <v>6</v>
      </c>
      <c r="C569" s="128">
        <v>87.4305</v>
      </c>
      <c r="D569" s="128">
        <v>87.4348</v>
      </c>
      <c r="E569" s="184">
        <f t="shared" si="22"/>
        <v>0.004300000000000637</v>
      </c>
      <c r="F569" s="231">
        <f t="shared" si="29"/>
        <v>12.247223013388313</v>
      </c>
      <c r="G569" s="184">
        <f t="shared" si="28"/>
        <v>351.1</v>
      </c>
      <c r="H569" s="119">
        <v>45</v>
      </c>
      <c r="I569" s="137">
        <v>751.98</v>
      </c>
      <c r="J569" s="137">
        <v>400.88</v>
      </c>
    </row>
    <row r="570" spans="1:10" ht="23.25">
      <c r="A570" s="117">
        <v>23412</v>
      </c>
      <c r="B570" s="119">
        <v>13</v>
      </c>
      <c r="C570" s="128">
        <v>85.2764</v>
      </c>
      <c r="D570" s="128">
        <v>85.2766</v>
      </c>
      <c r="E570" s="184">
        <f aca="true" t="shared" si="30" ref="E570:E578">D570-C570</f>
        <v>0.0002000000000066393</v>
      </c>
      <c r="F570" s="231">
        <f t="shared" si="29"/>
        <v>0.6011783095065507</v>
      </c>
      <c r="G570" s="184">
        <f t="shared" si="28"/>
        <v>332.68</v>
      </c>
      <c r="H570" s="119">
        <v>46</v>
      </c>
      <c r="I570" s="137">
        <v>749.1</v>
      </c>
      <c r="J570" s="137">
        <v>416.42</v>
      </c>
    </row>
    <row r="571" spans="1:10" ht="23.25">
      <c r="A571" s="117"/>
      <c r="B571" s="119">
        <v>14</v>
      </c>
      <c r="C571" s="128">
        <v>87.7673</v>
      </c>
      <c r="D571" s="128">
        <v>87.7679</v>
      </c>
      <c r="E571" s="184">
        <f t="shared" si="30"/>
        <v>0.0005999999999914962</v>
      </c>
      <c r="F571" s="231">
        <f t="shared" si="29"/>
        <v>1.7669925786061262</v>
      </c>
      <c r="G571" s="184">
        <f t="shared" si="28"/>
        <v>339.56</v>
      </c>
      <c r="H571" s="119">
        <v>47</v>
      </c>
      <c r="I571" s="137">
        <v>705.27</v>
      </c>
      <c r="J571" s="137">
        <v>365.71</v>
      </c>
    </row>
    <row r="572" spans="1:10" ht="23.25">
      <c r="A572" s="117"/>
      <c r="B572" s="119">
        <v>15</v>
      </c>
      <c r="C572" s="128">
        <v>86.9767</v>
      </c>
      <c r="D572" s="128">
        <v>86.9784</v>
      </c>
      <c r="E572" s="184">
        <f t="shared" si="30"/>
        <v>0.0016999999999995907</v>
      </c>
      <c r="F572" s="231">
        <f t="shared" si="29"/>
        <v>5.600395322021383</v>
      </c>
      <c r="G572" s="184">
        <f t="shared" si="28"/>
        <v>303.55</v>
      </c>
      <c r="H572" s="119">
        <v>48</v>
      </c>
      <c r="I572" s="137">
        <v>788.89</v>
      </c>
      <c r="J572" s="137">
        <v>485.34</v>
      </c>
    </row>
    <row r="573" spans="1:10" ht="23.25">
      <c r="A573" s="117">
        <v>23429</v>
      </c>
      <c r="B573" s="119">
        <v>16</v>
      </c>
      <c r="C573" s="128">
        <v>85.6787</v>
      </c>
      <c r="D573" s="128">
        <v>85.6796</v>
      </c>
      <c r="E573" s="184">
        <f t="shared" si="30"/>
        <v>0.0008999999999872443</v>
      </c>
      <c r="F573" s="231">
        <f t="shared" si="29"/>
        <v>2.9946097024929927</v>
      </c>
      <c r="G573" s="184">
        <f t="shared" si="28"/>
        <v>300.5400000000001</v>
      </c>
      <c r="H573" s="119">
        <v>49</v>
      </c>
      <c r="I573" s="137">
        <v>847.47</v>
      </c>
      <c r="J573" s="137">
        <v>546.93</v>
      </c>
    </row>
    <row r="574" spans="1:10" ht="23.25">
      <c r="A574" s="117"/>
      <c r="B574" s="119">
        <v>17</v>
      </c>
      <c r="C574" s="128">
        <v>89.3719</v>
      </c>
      <c r="D574" s="128">
        <v>89.3725</v>
      </c>
      <c r="E574" s="184">
        <f t="shared" si="30"/>
        <v>0.0006000000000057071</v>
      </c>
      <c r="F574" s="231">
        <f t="shared" si="29"/>
        <v>2.1615390157997947</v>
      </c>
      <c r="G574" s="184">
        <f t="shared" si="28"/>
        <v>277.58000000000004</v>
      </c>
      <c r="H574" s="119">
        <v>50</v>
      </c>
      <c r="I574" s="137">
        <v>794.7</v>
      </c>
      <c r="J574" s="137">
        <v>517.12</v>
      </c>
    </row>
    <row r="575" spans="1:10" ht="23.25">
      <c r="A575" s="117"/>
      <c r="B575" s="119">
        <v>18</v>
      </c>
      <c r="C575" s="128">
        <v>86.7837</v>
      </c>
      <c r="D575" s="128">
        <v>86.7862</v>
      </c>
      <c r="E575" s="184">
        <f t="shared" si="30"/>
        <v>0.0024999999999977263</v>
      </c>
      <c r="F575" s="231">
        <f t="shared" si="29"/>
        <v>8.164065051262902</v>
      </c>
      <c r="G575" s="184">
        <f t="shared" si="28"/>
        <v>306.22</v>
      </c>
      <c r="H575" s="119">
        <v>51</v>
      </c>
      <c r="I575" s="137">
        <v>840.7</v>
      </c>
      <c r="J575" s="137">
        <v>534.48</v>
      </c>
    </row>
    <row r="576" spans="1:10" ht="23.25">
      <c r="A576" s="117">
        <v>23444</v>
      </c>
      <c r="B576" s="119">
        <v>25</v>
      </c>
      <c r="C576" s="128">
        <v>84.9322</v>
      </c>
      <c r="D576" s="128">
        <v>84.9338</v>
      </c>
      <c r="E576" s="184">
        <f t="shared" si="30"/>
        <v>0.001600000000010482</v>
      </c>
      <c r="F576" s="231">
        <f t="shared" si="29"/>
        <v>5.097489486461329</v>
      </c>
      <c r="G576" s="184">
        <f t="shared" si="28"/>
        <v>313.88</v>
      </c>
      <c r="H576" s="119">
        <v>52</v>
      </c>
      <c r="I576" s="137">
        <v>844.91</v>
      </c>
      <c r="J576" s="137">
        <v>531.03</v>
      </c>
    </row>
    <row r="577" spans="1:10" ht="23.25">
      <c r="A577" s="117"/>
      <c r="B577" s="119">
        <v>26</v>
      </c>
      <c r="C577" s="128">
        <v>90.812</v>
      </c>
      <c r="D577" s="128">
        <v>90.8125</v>
      </c>
      <c r="E577" s="184">
        <f t="shared" si="30"/>
        <v>0.0005000000000023874</v>
      </c>
      <c r="F577" s="231">
        <f t="shared" si="29"/>
        <v>1.6631740012719536</v>
      </c>
      <c r="G577" s="184">
        <f t="shared" si="28"/>
        <v>300.63</v>
      </c>
      <c r="H577" s="119">
        <v>53</v>
      </c>
      <c r="I577" s="137">
        <v>819.24</v>
      </c>
      <c r="J577" s="137">
        <v>518.61</v>
      </c>
    </row>
    <row r="578" spans="1:10" s="218" customFormat="1" ht="24" thickBot="1">
      <c r="A578" s="192"/>
      <c r="B578" s="193">
        <v>27</v>
      </c>
      <c r="C578" s="194">
        <v>85.9315</v>
      </c>
      <c r="D578" s="194">
        <v>85.9315</v>
      </c>
      <c r="E578" s="195">
        <f t="shared" si="30"/>
        <v>0</v>
      </c>
      <c r="F578" s="233">
        <f t="shared" si="29"/>
        <v>0</v>
      </c>
      <c r="G578" s="195">
        <f t="shared" si="28"/>
        <v>337.82</v>
      </c>
      <c r="H578" s="193">
        <v>54</v>
      </c>
      <c r="I578" s="196">
        <v>843.37</v>
      </c>
      <c r="J578" s="196">
        <v>505.55</v>
      </c>
    </row>
    <row r="579" spans="1:10" ht="23.25">
      <c r="A579" s="171"/>
      <c r="B579" s="172"/>
      <c r="C579" s="173"/>
      <c r="D579" s="173"/>
      <c r="E579" s="188"/>
      <c r="F579" s="230"/>
      <c r="G579" s="188"/>
      <c r="H579" s="172">
        <v>55</v>
      </c>
      <c r="I579" s="176"/>
      <c r="J579" s="176"/>
    </row>
    <row r="580" spans="1:10" ht="23.25">
      <c r="A580" s="117"/>
      <c r="B580" s="119"/>
      <c r="C580" s="128"/>
      <c r="D580" s="128"/>
      <c r="E580" s="184"/>
      <c r="F580" s="231"/>
      <c r="G580" s="184"/>
      <c r="H580" s="119">
        <v>56</v>
      </c>
      <c r="I580" s="137"/>
      <c r="J580" s="137"/>
    </row>
    <row r="581" spans="1:10" ht="23.25">
      <c r="A581" s="117"/>
      <c r="B581" s="119"/>
      <c r="C581" s="128"/>
      <c r="D581" s="128"/>
      <c r="E581" s="184"/>
      <c r="F581" s="231"/>
      <c r="G581" s="184"/>
      <c r="H581" s="119">
        <v>57</v>
      </c>
      <c r="I581" s="137"/>
      <c r="J581" s="137"/>
    </row>
    <row r="582" spans="1:10" ht="23.25">
      <c r="A582" s="117"/>
      <c r="B582" s="119"/>
      <c r="C582" s="128"/>
      <c r="D582" s="128"/>
      <c r="E582" s="184"/>
      <c r="F582" s="231"/>
      <c r="G582" s="184"/>
      <c r="H582" s="119">
        <v>58</v>
      </c>
      <c r="I582" s="137"/>
      <c r="J582" s="137"/>
    </row>
    <row r="583" spans="1:10" ht="23.25">
      <c r="A583" s="117"/>
      <c r="B583" s="119"/>
      <c r="C583" s="128"/>
      <c r="D583" s="128"/>
      <c r="E583" s="184"/>
      <c r="F583" s="231"/>
      <c r="G583" s="184"/>
      <c r="H583" s="119">
        <v>59</v>
      </c>
      <c r="I583" s="137"/>
      <c r="J583" s="137"/>
    </row>
    <row r="584" spans="1:10" ht="23.25">
      <c r="A584" s="117"/>
      <c r="B584" s="119"/>
      <c r="C584" s="128"/>
      <c r="D584" s="128"/>
      <c r="E584" s="184"/>
      <c r="F584" s="231"/>
      <c r="G584" s="184"/>
      <c r="H584" s="119">
        <v>60</v>
      </c>
      <c r="I584" s="137"/>
      <c r="J584" s="137"/>
    </row>
    <row r="585" spans="1:10" ht="23.25">
      <c r="A585" s="117"/>
      <c r="B585" s="119"/>
      <c r="C585" s="128"/>
      <c r="D585" s="128"/>
      <c r="E585" s="184"/>
      <c r="F585" s="231"/>
      <c r="G585" s="184"/>
      <c r="H585" s="119">
        <v>61</v>
      </c>
      <c r="I585" s="137"/>
      <c r="J585" s="137"/>
    </row>
    <row r="586" spans="1:10" ht="23.25">
      <c r="A586" s="117"/>
      <c r="B586" s="119"/>
      <c r="C586" s="128"/>
      <c r="D586" s="128"/>
      <c r="E586" s="184"/>
      <c r="F586" s="231"/>
      <c r="G586" s="184"/>
      <c r="H586" s="119">
        <v>62</v>
      </c>
      <c r="I586" s="137"/>
      <c r="J586" s="137"/>
    </row>
    <row r="587" spans="1:10" ht="23.25">
      <c r="A587" s="117"/>
      <c r="B587" s="119"/>
      <c r="C587" s="128"/>
      <c r="D587" s="128"/>
      <c r="E587" s="184"/>
      <c r="F587" s="231"/>
      <c r="G587" s="184"/>
      <c r="H587" s="119">
        <v>63</v>
      </c>
      <c r="I587" s="137"/>
      <c r="J587" s="137"/>
    </row>
    <row r="588" spans="1:10" ht="23.25">
      <c r="A588" s="117"/>
      <c r="B588" s="119"/>
      <c r="C588" s="128"/>
      <c r="D588" s="128"/>
      <c r="E588" s="184"/>
      <c r="F588" s="231"/>
      <c r="G588" s="184"/>
      <c r="H588" s="119">
        <v>64</v>
      </c>
      <c r="I588" s="137"/>
      <c r="J588" s="137"/>
    </row>
    <row r="589" ht="23.25">
      <c r="H589" s="119">
        <v>65</v>
      </c>
    </row>
    <row r="590" ht="23.25">
      <c r="H590" s="119">
        <v>66</v>
      </c>
    </row>
    <row r="591" ht="23.25">
      <c r="H591" s="119">
        <v>67</v>
      </c>
    </row>
    <row r="592" ht="23.25">
      <c r="H592" s="119">
        <v>68</v>
      </c>
    </row>
    <row r="593" ht="23.25">
      <c r="H593" s="119">
        <v>69</v>
      </c>
    </row>
    <row r="594" ht="23.25">
      <c r="H594" s="119">
        <v>70</v>
      </c>
    </row>
    <row r="595" ht="23.25">
      <c r="H595" s="119">
        <v>71</v>
      </c>
    </row>
    <row r="596" ht="23.25">
      <c r="H596" s="119">
        <v>72</v>
      </c>
    </row>
    <row r="597" ht="23.25">
      <c r="H597" s="119">
        <v>73</v>
      </c>
    </row>
    <row r="598" ht="23.25">
      <c r="H598" s="119">
        <v>74</v>
      </c>
    </row>
    <row r="599" ht="24" thickBot="1">
      <c r="H599" s="193">
        <v>75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7"/>
  <sheetViews>
    <sheetView zoomScale="85" zoomScaleNormal="85" zoomScalePageLayoutView="0" workbookViewId="0" topLeftCell="A541">
      <selection activeCell="E557" sqref="E557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92" customWidth="1"/>
    <col min="4" max="8" width="12.7109375" style="81" customWidth="1"/>
    <col min="9" max="9" width="12.7109375" style="6" customWidth="1"/>
    <col min="10" max="12" width="12.7109375" style="81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91" t="s">
        <v>0</v>
      </c>
      <c r="D2" s="80"/>
      <c r="E2" s="80"/>
      <c r="F2" s="80"/>
      <c r="G2" s="80"/>
      <c r="H2" s="80"/>
      <c r="J2" s="80"/>
      <c r="K2" s="80"/>
      <c r="L2" s="80"/>
      <c r="M2" s="2"/>
      <c r="N2" s="6"/>
      <c r="O2" s="6"/>
      <c r="P2" s="91" t="s">
        <v>0</v>
      </c>
      <c r="Q2" s="80"/>
      <c r="R2" s="80"/>
      <c r="S2" s="80"/>
      <c r="T2" s="2"/>
      <c r="U2" s="80"/>
      <c r="V2" s="6"/>
    </row>
    <row r="3" spans="3:22" ht="24">
      <c r="C3" s="92" t="s">
        <v>199</v>
      </c>
      <c r="H3" s="81" t="s">
        <v>1</v>
      </c>
      <c r="N3" s="6"/>
      <c r="O3" s="6"/>
      <c r="P3" s="92" t="s">
        <v>199</v>
      </c>
      <c r="Q3" s="81"/>
      <c r="R3" s="81"/>
      <c r="S3" s="81"/>
      <c r="U3" s="81" t="s">
        <v>1</v>
      </c>
      <c r="V3" s="6"/>
    </row>
    <row r="4" spans="3:22" ht="24">
      <c r="C4" s="92" t="s">
        <v>198</v>
      </c>
      <c r="H4" s="81" t="s">
        <v>2</v>
      </c>
      <c r="N4" s="6"/>
      <c r="O4" s="6"/>
      <c r="P4" s="92" t="s">
        <v>198</v>
      </c>
      <c r="Q4" s="81"/>
      <c r="R4" s="81"/>
      <c r="S4" s="81"/>
      <c r="U4" s="81" t="s">
        <v>2</v>
      </c>
      <c r="V4" s="6"/>
    </row>
    <row r="5" spans="3:22" ht="27.75" thickBot="1">
      <c r="C5" s="92" t="s">
        <v>191</v>
      </c>
      <c r="H5" s="81" t="s">
        <v>3</v>
      </c>
      <c r="N5" s="6"/>
      <c r="O5" s="6"/>
      <c r="P5" s="92" t="s">
        <v>191</v>
      </c>
      <c r="Q5" s="81"/>
      <c r="R5" s="81"/>
      <c r="S5" s="81"/>
      <c r="U5" s="81" t="s">
        <v>3</v>
      </c>
      <c r="V5" s="6"/>
    </row>
    <row r="6" spans="3:22" ht="120">
      <c r="C6" s="93" t="s">
        <v>4</v>
      </c>
      <c r="D6" s="120" t="s">
        <v>5</v>
      </c>
      <c r="E6" s="88" t="s">
        <v>6</v>
      </c>
      <c r="F6" s="96"/>
      <c r="G6" s="85" t="s">
        <v>7</v>
      </c>
      <c r="H6" s="85" t="s">
        <v>8</v>
      </c>
      <c r="I6" s="3" t="s">
        <v>9</v>
      </c>
      <c r="J6" s="82"/>
      <c r="K6" s="82"/>
      <c r="L6" s="82"/>
      <c r="M6" s="7"/>
      <c r="N6" s="6"/>
      <c r="O6" s="6"/>
      <c r="P6" s="93" t="s">
        <v>4</v>
      </c>
      <c r="Q6" s="120" t="s">
        <v>5</v>
      </c>
      <c r="R6" s="88" t="s">
        <v>6</v>
      </c>
      <c r="S6" s="96"/>
      <c r="T6" s="4" t="s">
        <v>7</v>
      </c>
      <c r="U6" s="85" t="s">
        <v>8</v>
      </c>
      <c r="V6" s="3" t="s">
        <v>9</v>
      </c>
    </row>
    <row r="7" spans="3:22" ht="72">
      <c r="C7" s="94"/>
      <c r="D7" s="86" t="s">
        <v>10</v>
      </c>
      <c r="E7" s="86" t="s">
        <v>11</v>
      </c>
      <c r="F7" s="86" t="s">
        <v>12</v>
      </c>
      <c r="G7" s="207" t="s">
        <v>13</v>
      </c>
      <c r="H7" s="86" t="s">
        <v>14</v>
      </c>
      <c r="I7" s="89"/>
      <c r="J7" s="11"/>
      <c r="K7" s="11"/>
      <c r="L7" s="11"/>
      <c r="M7" s="8"/>
      <c r="N7" s="6"/>
      <c r="O7" s="6"/>
      <c r="P7" s="94"/>
      <c r="Q7" s="86" t="s">
        <v>10</v>
      </c>
      <c r="R7" s="86" t="s">
        <v>11</v>
      </c>
      <c r="S7" s="86" t="s">
        <v>12</v>
      </c>
      <c r="T7" s="5" t="s">
        <v>13</v>
      </c>
      <c r="U7" s="86" t="s">
        <v>14</v>
      </c>
      <c r="V7" s="89"/>
    </row>
    <row r="8" spans="3:22" ht="24">
      <c r="C8" s="95" t="s">
        <v>15</v>
      </c>
      <c r="D8" s="87" t="s">
        <v>16</v>
      </c>
      <c r="E8" s="87" t="s">
        <v>17</v>
      </c>
      <c r="F8" s="87" t="s">
        <v>18</v>
      </c>
      <c r="G8" s="87" t="s">
        <v>19</v>
      </c>
      <c r="H8" s="87" t="s">
        <v>20</v>
      </c>
      <c r="I8" s="49" t="s">
        <v>21</v>
      </c>
      <c r="J8" s="83"/>
      <c r="K8" s="83"/>
      <c r="L8" s="83"/>
      <c r="M8" s="9"/>
      <c r="N8" s="6"/>
      <c r="O8" s="185"/>
      <c r="P8" s="95" t="s">
        <v>15</v>
      </c>
      <c r="Q8" s="87" t="s">
        <v>16</v>
      </c>
      <c r="R8" s="87" t="s">
        <v>17</v>
      </c>
      <c r="S8" s="87" t="s">
        <v>18</v>
      </c>
      <c r="T8" s="48" t="s">
        <v>19</v>
      </c>
      <c r="U8" s="87" t="s">
        <v>20</v>
      </c>
      <c r="V8" s="49" t="s">
        <v>21</v>
      </c>
    </row>
    <row r="9" spans="1:36" ht="24">
      <c r="A9" s="8" t="s">
        <v>26</v>
      </c>
      <c r="B9" s="7">
        <v>1</v>
      </c>
      <c r="C9" s="155">
        <v>37000</v>
      </c>
      <c r="D9" s="11">
        <v>0.56</v>
      </c>
      <c r="E9" s="11">
        <v>0.179</v>
      </c>
      <c r="F9" s="50">
        <f>E9*0.0864</f>
        <v>0.0154656</v>
      </c>
      <c r="G9" s="11">
        <f aca="true" t="shared" si="0" ref="G9:G44">+AVERAGE(J9:L9)</f>
        <v>87.47333333333334</v>
      </c>
      <c r="H9" s="50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70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118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55">
        <v>37004</v>
      </c>
      <c r="D10" s="11">
        <v>0.55</v>
      </c>
      <c r="E10" s="11">
        <v>0.136</v>
      </c>
      <c r="F10" s="50">
        <f aca="true" t="shared" si="5" ref="F10:F77">E10*0.0864</f>
        <v>0.011750400000000001</v>
      </c>
      <c r="G10" s="11">
        <f t="shared" si="0"/>
        <v>62.04333333333333</v>
      </c>
      <c r="H10" s="50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70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119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55">
        <v>37011</v>
      </c>
      <c r="D11" s="11">
        <v>0.55</v>
      </c>
      <c r="E11" s="11">
        <v>0.145</v>
      </c>
      <c r="F11" s="50">
        <f t="shared" si="5"/>
        <v>0.012528</v>
      </c>
      <c r="G11" s="11">
        <f t="shared" si="0"/>
        <v>32.473333333333336</v>
      </c>
      <c r="H11" s="50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70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155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55">
        <v>37025</v>
      </c>
      <c r="D12" s="11">
        <v>0.75</v>
      </c>
      <c r="E12" s="11">
        <v>1.447</v>
      </c>
      <c r="F12" s="50">
        <f t="shared" si="5"/>
        <v>0.12502080000000002</v>
      </c>
      <c r="G12" s="11">
        <f t="shared" si="0"/>
        <v>183.26666666666665</v>
      </c>
      <c r="H12" s="50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70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156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55">
        <v>37032</v>
      </c>
      <c r="D13" s="11">
        <v>1.22</v>
      </c>
      <c r="E13" s="11">
        <v>7.701</v>
      </c>
      <c r="F13" s="50">
        <f t="shared" si="5"/>
        <v>0.6653664</v>
      </c>
      <c r="G13" s="11">
        <f t="shared" si="0"/>
        <v>238.4</v>
      </c>
      <c r="H13" s="50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70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157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55">
        <v>37040</v>
      </c>
      <c r="D14" s="11">
        <v>0.9</v>
      </c>
      <c r="E14" s="11">
        <v>3.33</v>
      </c>
      <c r="F14" s="50">
        <f t="shared" si="5"/>
        <v>0.287712</v>
      </c>
      <c r="G14" s="11">
        <f t="shared" si="0"/>
        <v>234.33333333333334</v>
      </c>
      <c r="H14" s="50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70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158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55">
        <v>37055</v>
      </c>
      <c r="D15" s="11">
        <v>0.77</v>
      </c>
      <c r="E15" s="11">
        <v>2.007</v>
      </c>
      <c r="F15" s="50">
        <f t="shared" si="5"/>
        <v>0.17340480000000003</v>
      </c>
      <c r="G15" s="11">
        <f t="shared" si="0"/>
        <v>36.58</v>
      </c>
      <c r="H15" s="50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70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124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55">
        <v>37065</v>
      </c>
      <c r="D16" s="11">
        <v>0.59</v>
      </c>
      <c r="E16" s="11">
        <v>0.603</v>
      </c>
      <c r="F16" s="50">
        <f t="shared" si="5"/>
        <v>0.0520992</v>
      </c>
      <c r="G16" s="11">
        <f t="shared" si="0"/>
        <v>51.093333333333334</v>
      </c>
      <c r="H16" s="50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70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125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55">
        <v>37071</v>
      </c>
      <c r="D17" s="11">
        <v>0.57</v>
      </c>
      <c r="E17" s="11">
        <v>0.425</v>
      </c>
      <c r="F17" s="50">
        <f t="shared" si="5"/>
        <v>0.03672</v>
      </c>
      <c r="G17" s="11">
        <f t="shared" si="0"/>
        <v>80.87</v>
      </c>
      <c r="H17" s="50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70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126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55">
        <v>37082</v>
      </c>
      <c r="D18" s="11">
        <v>0.65</v>
      </c>
      <c r="E18" s="11">
        <v>0.903</v>
      </c>
      <c r="F18" s="50">
        <f t="shared" si="5"/>
        <v>0.07801920000000001</v>
      </c>
      <c r="G18" s="11">
        <f t="shared" si="0"/>
        <v>13.133333333333333</v>
      </c>
      <c r="H18" s="50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70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127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55">
        <v>37093</v>
      </c>
      <c r="D19" s="11">
        <v>0.58</v>
      </c>
      <c r="E19" s="11">
        <v>0.525</v>
      </c>
      <c r="F19" s="50">
        <f t="shared" si="5"/>
        <v>0.045360000000000004</v>
      </c>
      <c r="G19" s="11">
        <f t="shared" si="0"/>
        <v>21.256666666666668</v>
      </c>
      <c r="H19" s="50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70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128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55">
        <v>37097</v>
      </c>
      <c r="D20" s="11">
        <v>0.61</v>
      </c>
      <c r="E20" s="11">
        <v>0.803</v>
      </c>
      <c r="F20" s="50">
        <f t="shared" si="5"/>
        <v>0.0693792</v>
      </c>
      <c r="G20" s="11">
        <f t="shared" si="0"/>
        <v>5.390000000000001</v>
      </c>
      <c r="H20" s="50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70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129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55">
        <v>37112</v>
      </c>
      <c r="D21" s="11">
        <v>2.37</v>
      </c>
      <c r="E21" s="11">
        <v>36.112</v>
      </c>
      <c r="F21" s="50">
        <f t="shared" si="5"/>
        <v>3.1200768000000005</v>
      </c>
      <c r="G21" s="11">
        <f t="shared" si="0"/>
        <v>215.9666666666667</v>
      </c>
      <c r="H21" s="50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70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130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55">
        <v>37121</v>
      </c>
      <c r="D22" s="11">
        <v>1.26</v>
      </c>
      <c r="E22" s="11">
        <v>8.562</v>
      </c>
      <c r="F22" s="50">
        <f t="shared" si="5"/>
        <v>0.7397568</v>
      </c>
      <c r="G22" s="11">
        <f t="shared" si="0"/>
        <v>62.99333333333334</v>
      </c>
      <c r="H22" s="50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70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131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55">
        <v>37132</v>
      </c>
      <c r="D23" s="11">
        <v>1.06</v>
      </c>
      <c r="E23" s="11">
        <v>4.935</v>
      </c>
      <c r="F23" s="50">
        <f t="shared" si="5"/>
        <v>0.426384</v>
      </c>
      <c r="G23" s="11">
        <f t="shared" si="0"/>
        <v>45.89666666666667</v>
      </c>
      <c r="H23" s="50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70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132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55">
        <v>37145</v>
      </c>
      <c r="D24" s="11">
        <v>0.78</v>
      </c>
      <c r="E24" s="11">
        <v>2.131</v>
      </c>
      <c r="F24" s="50">
        <f t="shared" si="5"/>
        <v>0.1841184</v>
      </c>
      <c r="G24" s="11">
        <f t="shared" si="0"/>
        <v>57.41333333333333</v>
      </c>
      <c r="H24" s="50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70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133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55">
        <v>37155</v>
      </c>
      <c r="D25" s="11">
        <v>2.87</v>
      </c>
      <c r="E25" s="11">
        <v>50.639</v>
      </c>
      <c r="F25" s="50">
        <f t="shared" si="5"/>
        <v>4.375209600000001</v>
      </c>
      <c r="G25" s="11">
        <f t="shared" si="0"/>
        <v>381.5333333333333</v>
      </c>
      <c r="H25" s="50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70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134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55">
        <v>37163</v>
      </c>
      <c r="D26" s="11">
        <v>1.48</v>
      </c>
      <c r="E26" s="11">
        <v>13.62</v>
      </c>
      <c r="F26" s="50">
        <f t="shared" si="5"/>
        <v>1.176768</v>
      </c>
      <c r="G26" s="11">
        <f t="shared" si="0"/>
        <v>58.916666666666664</v>
      </c>
      <c r="H26" s="50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70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135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55">
        <v>37175</v>
      </c>
      <c r="D27" s="11">
        <v>1.41</v>
      </c>
      <c r="E27" s="11">
        <v>12.445</v>
      </c>
      <c r="F27" s="50">
        <f t="shared" si="5"/>
        <v>1.075248</v>
      </c>
      <c r="G27" s="11">
        <f t="shared" si="0"/>
        <v>55.85</v>
      </c>
      <c r="H27" s="50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70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113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55">
        <v>37190</v>
      </c>
      <c r="D28" s="11">
        <v>1.645</v>
      </c>
      <c r="E28" s="11">
        <v>19.042</v>
      </c>
      <c r="F28" s="50">
        <f t="shared" si="5"/>
        <v>1.6452288000000002</v>
      </c>
      <c r="G28" s="11">
        <f t="shared" si="0"/>
        <v>191.16666666666666</v>
      </c>
      <c r="H28" s="50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70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114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55">
        <v>37194</v>
      </c>
      <c r="D29" s="11">
        <v>4.315</v>
      </c>
      <c r="E29" s="11">
        <v>141.225</v>
      </c>
      <c r="F29" s="50">
        <f t="shared" si="5"/>
        <v>12.20184</v>
      </c>
      <c r="G29" s="11">
        <f t="shared" si="0"/>
        <v>1092.2</v>
      </c>
      <c r="H29" s="50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70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115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55">
        <v>37195</v>
      </c>
      <c r="D30" s="11">
        <v>4.55</v>
      </c>
      <c r="E30" s="11">
        <v>186.303</v>
      </c>
      <c r="F30" s="50">
        <f t="shared" si="5"/>
        <v>16.0965792</v>
      </c>
      <c r="G30" s="11">
        <f t="shared" si="0"/>
        <v>1026.0333333333333</v>
      </c>
      <c r="H30" s="50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70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116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55">
        <v>37207</v>
      </c>
      <c r="D31" s="11">
        <v>1.21</v>
      </c>
      <c r="E31" s="11">
        <v>8.387</v>
      </c>
      <c r="F31" s="50">
        <f t="shared" si="5"/>
        <v>0.7246368000000001</v>
      </c>
      <c r="G31" s="11">
        <f t="shared" si="0"/>
        <v>63.81999999999999</v>
      </c>
      <c r="H31" s="50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70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117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55">
        <v>37217</v>
      </c>
      <c r="D32" s="11">
        <v>1.1</v>
      </c>
      <c r="E32" s="11">
        <v>6.206</v>
      </c>
      <c r="F32" s="50">
        <f t="shared" si="5"/>
        <v>0.5361984000000001</v>
      </c>
      <c r="G32" s="11">
        <f t="shared" si="0"/>
        <v>15.183333333333332</v>
      </c>
      <c r="H32" s="50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70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137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55">
        <v>37224</v>
      </c>
      <c r="D33" s="11">
        <v>0.98</v>
      </c>
      <c r="E33" s="11">
        <v>4.779</v>
      </c>
      <c r="F33" s="50">
        <f t="shared" si="5"/>
        <v>0.41290560000000004</v>
      </c>
      <c r="G33" s="11">
        <f t="shared" si="0"/>
        <v>34.16</v>
      </c>
      <c r="H33" s="50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70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138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55">
        <v>37236</v>
      </c>
      <c r="D34" s="11">
        <v>0.83</v>
      </c>
      <c r="E34" s="11">
        <v>2.868</v>
      </c>
      <c r="F34" s="50">
        <f t="shared" si="5"/>
        <v>0.2477952</v>
      </c>
      <c r="G34" s="11">
        <f t="shared" si="0"/>
        <v>29.386666666666667</v>
      </c>
      <c r="H34" s="50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70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140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55">
        <v>37244</v>
      </c>
      <c r="D35" s="11">
        <v>0.74</v>
      </c>
      <c r="E35" s="11">
        <v>2.184</v>
      </c>
      <c r="F35" s="50">
        <f t="shared" si="5"/>
        <v>0.18869760000000002</v>
      </c>
      <c r="G35" s="11">
        <f t="shared" si="0"/>
        <v>37.56</v>
      </c>
      <c r="H35" s="50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70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197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55">
        <v>37253</v>
      </c>
      <c r="D36" s="11">
        <v>0.66</v>
      </c>
      <c r="E36" s="11">
        <v>1.686</v>
      </c>
      <c r="F36" s="50">
        <f t="shared" si="5"/>
        <v>0.1456704</v>
      </c>
      <c r="G36" s="11">
        <f t="shared" si="0"/>
        <v>25.143333333333334</v>
      </c>
      <c r="H36" s="50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70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55">
        <v>37265</v>
      </c>
      <c r="D37" s="11">
        <v>0.63</v>
      </c>
      <c r="E37" s="11">
        <v>1.382</v>
      </c>
      <c r="F37" s="50">
        <f t="shared" si="5"/>
        <v>0.11940479999999999</v>
      </c>
      <c r="G37" s="11">
        <f t="shared" si="0"/>
        <v>14.26</v>
      </c>
      <c r="H37" s="50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70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55">
        <v>37271</v>
      </c>
      <c r="D38" s="11">
        <v>0.64</v>
      </c>
      <c r="E38" s="11">
        <v>1.477</v>
      </c>
      <c r="F38" s="50">
        <f t="shared" si="5"/>
        <v>0.12761280000000003</v>
      </c>
      <c r="G38" s="11">
        <f t="shared" si="0"/>
        <v>27.149999999999995</v>
      </c>
      <c r="H38" s="50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70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55">
        <v>37287</v>
      </c>
      <c r="D39" s="11">
        <v>0.58</v>
      </c>
      <c r="E39" s="11">
        <v>1.277</v>
      </c>
      <c r="F39" s="50">
        <f t="shared" si="5"/>
        <v>0.1103328</v>
      </c>
      <c r="G39" s="11">
        <f t="shared" si="0"/>
        <v>28.676666666666666</v>
      </c>
      <c r="H39" s="50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55">
        <v>37295</v>
      </c>
      <c r="D40" s="11">
        <v>0.48</v>
      </c>
      <c r="E40" s="11">
        <v>0.628</v>
      </c>
      <c r="F40" s="50">
        <f t="shared" si="5"/>
        <v>0.0542592</v>
      </c>
      <c r="G40" s="11">
        <f t="shared" si="0"/>
        <v>37.64333333333334</v>
      </c>
      <c r="H40" s="50">
        <f t="shared" si="6"/>
        <v>2.042497152</v>
      </c>
      <c r="I40" s="63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55">
        <v>37309</v>
      </c>
      <c r="D41" s="11">
        <v>0.47</v>
      </c>
      <c r="E41" s="11">
        <v>0.589</v>
      </c>
      <c r="F41" s="50">
        <f t="shared" si="5"/>
        <v>0.0508896</v>
      </c>
      <c r="G41" s="11">
        <f t="shared" si="0"/>
        <v>94.81333333333333</v>
      </c>
      <c r="H41" s="50">
        <f t="shared" si="6"/>
        <v>4.825012608</v>
      </c>
      <c r="I41" s="63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55">
        <v>37315</v>
      </c>
      <c r="D42" s="11">
        <v>0.52</v>
      </c>
      <c r="E42" s="11">
        <v>0.813</v>
      </c>
      <c r="F42" s="50">
        <f t="shared" si="5"/>
        <v>0.0702432</v>
      </c>
      <c r="G42" s="11">
        <f t="shared" si="0"/>
        <v>71.00333333333333</v>
      </c>
      <c r="H42" s="50">
        <f t="shared" si="6"/>
        <v>4.987501344</v>
      </c>
      <c r="I42" s="63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55">
        <v>37327</v>
      </c>
      <c r="D43" s="11">
        <v>0.32</v>
      </c>
      <c r="E43" s="11">
        <v>0.068</v>
      </c>
      <c r="F43" s="50">
        <f t="shared" si="5"/>
        <v>0.0058752000000000006</v>
      </c>
      <c r="G43" s="11">
        <f t="shared" si="0"/>
        <v>102.93666666666667</v>
      </c>
      <c r="H43" s="50">
        <f t="shared" si="6"/>
        <v>0.6047735040000001</v>
      </c>
      <c r="I43" s="63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55">
        <v>37335</v>
      </c>
      <c r="D44" s="11">
        <v>0.38</v>
      </c>
      <c r="E44" s="11">
        <v>0.238</v>
      </c>
      <c r="F44" s="50">
        <f t="shared" si="5"/>
        <v>0.0205632</v>
      </c>
      <c r="G44" s="11">
        <f t="shared" si="0"/>
        <v>71.79666666666667</v>
      </c>
      <c r="H44" s="50">
        <f t="shared" si="6"/>
        <v>1.476369216</v>
      </c>
      <c r="I44" s="63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56">
        <v>37344</v>
      </c>
      <c r="D45" s="12">
        <v>0.38</v>
      </c>
      <c r="E45" s="12">
        <v>0.492</v>
      </c>
      <c r="F45" s="53">
        <f t="shared" si="5"/>
        <v>0.0425088</v>
      </c>
      <c r="G45" s="12">
        <f>+AVERAGE(J45:L45)</f>
        <v>96.33</v>
      </c>
      <c r="H45" s="53">
        <f t="shared" si="6"/>
        <v>4.094872704</v>
      </c>
      <c r="I45" s="64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57">
        <v>37357</v>
      </c>
      <c r="D46" s="54">
        <v>0.27</v>
      </c>
      <c r="E46" s="54">
        <v>0.042</v>
      </c>
      <c r="F46" s="55">
        <f t="shared" si="5"/>
        <v>0.0036288000000000006</v>
      </c>
      <c r="G46" s="54">
        <f aca="true" t="shared" si="7" ref="G46:G96">+AVERAGE(J46:L46)</f>
        <v>41.97666666666667</v>
      </c>
      <c r="H46" s="55">
        <f t="shared" si="6"/>
        <v>0.15232492800000003</v>
      </c>
      <c r="I46" s="65" t="s">
        <v>23</v>
      </c>
      <c r="J46" s="54">
        <v>46.56</v>
      </c>
      <c r="K46" s="54">
        <v>42.28</v>
      </c>
      <c r="L46" s="54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55">
        <v>37364</v>
      </c>
      <c r="D47" s="11">
        <v>0.23</v>
      </c>
      <c r="E47" s="11">
        <v>0.027</v>
      </c>
      <c r="F47" s="50">
        <f t="shared" si="5"/>
        <v>0.0023328</v>
      </c>
      <c r="G47" s="11">
        <f t="shared" si="7"/>
        <v>46</v>
      </c>
      <c r="H47" s="50">
        <f t="shared" si="6"/>
        <v>0.1073088</v>
      </c>
      <c r="I47" s="63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55">
        <v>37376</v>
      </c>
      <c r="D48" s="11">
        <v>0.23</v>
      </c>
      <c r="E48" s="11">
        <v>0.034</v>
      </c>
      <c r="F48" s="50">
        <f t="shared" si="5"/>
        <v>0.0029376000000000003</v>
      </c>
      <c r="G48" s="11">
        <f t="shared" si="7"/>
        <v>43.846666666666664</v>
      </c>
      <c r="H48" s="50">
        <f t="shared" si="6"/>
        <v>0.128803968</v>
      </c>
      <c r="I48" s="63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55">
        <v>37384</v>
      </c>
      <c r="D49" s="11">
        <v>0.27</v>
      </c>
      <c r="E49" s="11">
        <v>0.048</v>
      </c>
      <c r="F49" s="50">
        <f t="shared" si="5"/>
        <v>0.0041472</v>
      </c>
      <c r="G49" s="11">
        <f t="shared" si="7"/>
        <v>28.33</v>
      </c>
      <c r="H49" s="50">
        <f t="shared" si="6"/>
        <v>0.117490176</v>
      </c>
      <c r="I49" s="63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55">
        <v>37397</v>
      </c>
      <c r="D50" s="11">
        <v>1.29</v>
      </c>
      <c r="E50" s="11">
        <v>7.531</v>
      </c>
      <c r="F50" s="50">
        <f t="shared" si="5"/>
        <v>0.6506784</v>
      </c>
      <c r="G50" s="11">
        <f t="shared" si="7"/>
        <v>67.50666666666667</v>
      </c>
      <c r="H50" s="50">
        <f t="shared" si="6"/>
        <v>43.925129856000005</v>
      </c>
      <c r="I50" s="63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55">
        <v>37407</v>
      </c>
      <c r="D51" s="11">
        <v>1.16</v>
      </c>
      <c r="E51" s="11">
        <v>6.388</v>
      </c>
      <c r="F51" s="50">
        <f t="shared" si="5"/>
        <v>0.5519232000000001</v>
      </c>
      <c r="G51" s="11">
        <f t="shared" si="7"/>
        <v>104.03666666666668</v>
      </c>
      <c r="H51" s="50">
        <f t="shared" si="6"/>
        <v>57.42024998400001</v>
      </c>
      <c r="I51" s="63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55">
        <v>37418</v>
      </c>
      <c r="D52" s="11">
        <v>0.87</v>
      </c>
      <c r="E52" s="11">
        <v>3.21</v>
      </c>
      <c r="F52" s="50">
        <f t="shared" si="5"/>
        <v>0.27734400000000003</v>
      </c>
      <c r="G52" s="11">
        <f t="shared" si="7"/>
        <v>81.13666666666667</v>
      </c>
      <c r="H52" s="50">
        <f t="shared" si="6"/>
        <v>22.502767680000005</v>
      </c>
      <c r="I52" s="63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55">
        <v>37431</v>
      </c>
      <c r="D53" s="11">
        <v>0.78</v>
      </c>
      <c r="E53" s="11">
        <v>2.852</v>
      </c>
      <c r="F53" s="50">
        <f t="shared" si="5"/>
        <v>0.24641280000000002</v>
      </c>
      <c r="G53" s="11">
        <f t="shared" si="7"/>
        <v>31.903333333333332</v>
      </c>
      <c r="H53" s="50">
        <f t="shared" si="6"/>
        <v>7.861389696000001</v>
      </c>
      <c r="I53" s="63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55">
        <v>37435</v>
      </c>
      <c r="D54" s="11">
        <v>0.7</v>
      </c>
      <c r="E54" s="11">
        <v>1.834</v>
      </c>
      <c r="F54" s="50">
        <f t="shared" si="5"/>
        <v>0.1584576</v>
      </c>
      <c r="G54" s="11">
        <f t="shared" si="7"/>
        <v>51.593333333333334</v>
      </c>
      <c r="H54" s="50">
        <f t="shared" si="6"/>
        <v>8.175355776</v>
      </c>
      <c r="I54" s="63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55">
        <v>37440</v>
      </c>
      <c r="D55" s="11">
        <v>0.64</v>
      </c>
      <c r="E55" s="11">
        <v>1.389</v>
      </c>
      <c r="F55" s="50">
        <f t="shared" si="5"/>
        <v>0.12000960000000001</v>
      </c>
      <c r="G55" s="11">
        <f t="shared" si="7"/>
        <v>40.223333333333336</v>
      </c>
      <c r="H55" s="50">
        <f t="shared" si="6"/>
        <v>4.827186144000001</v>
      </c>
      <c r="I55" s="63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55">
        <v>37454</v>
      </c>
      <c r="D56" s="11">
        <v>0.57</v>
      </c>
      <c r="E56" s="11">
        <v>1.22</v>
      </c>
      <c r="F56" s="50">
        <f t="shared" si="5"/>
        <v>0.105408</v>
      </c>
      <c r="G56" s="11">
        <f t="shared" si="7"/>
        <v>52.910000000000004</v>
      </c>
      <c r="H56" s="50">
        <f t="shared" si="6"/>
        <v>5.5771372800000005</v>
      </c>
      <c r="I56" s="63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55">
        <v>37468</v>
      </c>
      <c r="D57" s="11">
        <v>0.6</v>
      </c>
      <c r="E57" s="11">
        <v>1.365</v>
      </c>
      <c r="F57" s="50">
        <f t="shared" si="5"/>
        <v>0.117936</v>
      </c>
      <c r="G57" s="11">
        <f t="shared" si="7"/>
        <v>56.78666666666667</v>
      </c>
      <c r="H57" s="50">
        <f t="shared" si="6"/>
        <v>6.69719232</v>
      </c>
      <c r="I57" s="63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55">
        <v>37477</v>
      </c>
      <c r="D58" s="11">
        <v>1.08</v>
      </c>
      <c r="E58" s="11">
        <v>4.152</v>
      </c>
      <c r="F58" s="50">
        <f t="shared" si="5"/>
        <v>0.3587328</v>
      </c>
      <c r="G58" s="11">
        <f t="shared" si="7"/>
        <v>43.195</v>
      </c>
      <c r="H58" s="50">
        <f t="shared" si="6"/>
        <v>15.495463296</v>
      </c>
      <c r="I58" s="63" t="s">
        <v>36</v>
      </c>
      <c r="J58" s="11">
        <v>52.49</v>
      </c>
      <c r="K58" s="11" t="s">
        <v>89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55">
        <v>37488</v>
      </c>
      <c r="D59" s="11">
        <v>0.79</v>
      </c>
      <c r="E59" s="11">
        <v>2.706</v>
      </c>
      <c r="F59" s="50">
        <f t="shared" si="5"/>
        <v>0.23379840000000002</v>
      </c>
      <c r="G59" s="11">
        <f t="shared" si="7"/>
        <v>12.093333333333334</v>
      </c>
      <c r="H59" s="50">
        <f t="shared" si="6"/>
        <v>2.827401984</v>
      </c>
      <c r="I59" s="63" t="s">
        <v>80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55">
        <v>37494</v>
      </c>
      <c r="D60" s="11">
        <v>2.06</v>
      </c>
      <c r="E60" s="11">
        <v>28.17</v>
      </c>
      <c r="F60" s="50">
        <f t="shared" si="5"/>
        <v>2.4338880000000005</v>
      </c>
      <c r="G60" s="11">
        <f t="shared" si="7"/>
        <v>257.6666666666667</v>
      </c>
      <c r="H60" s="50">
        <f t="shared" si="6"/>
        <v>627.1318080000002</v>
      </c>
      <c r="I60" s="63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51">
        <f>5.19+5</f>
        <v>10.190000000000001</v>
      </c>
      <c r="B61" s="7">
        <f t="shared" si="4"/>
        <v>16</v>
      </c>
      <c r="C61" s="155">
        <v>37504</v>
      </c>
      <c r="D61" s="11">
        <v>4.5</v>
      </c>
      <c r="E61" s="11">
        <v>128.933</v>
      </c>
      <c r="F61" s="50">
        <f t="shared" si="5"/>
        <v>11.1398112</v>
      </c>
      <c r="G61" s="11">
        <f t="shared" si="7"/>
        <v>741.4666666666667</v>
      </c>
      <c r="H61" s="50">
        <f>G61*F61</f>
        <v>8259.79867776</v>
      </c>
      <c r="I61" s="63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52">
        <f>+A61/2</f>
        <v>5.095000000000001</v>
      </c>
      <c r="B62" s="7">
        <f t="shared" si="4"/>
        <v>17</v>
      </c>
      <c r="C62" s="155">
        <v>37505</v>
      </c>
      <c r="D62" s="11">
        <v>5.095</v>
      </c>
      <c r="E62" s="11">
        <v>249.843</v>
      </c>
      <c r="F62" s="50">
        <f t="shared" si="5"/>
        <v>21.5864352</v>
      </c>
      <c r="G62" s="11">
        <f t="shared" si="7"/>
        <v>633.8666666666667</v>
      </c>
      <c r="H62" s="50">
        <f>G62*F62</f>
        <v>13682.921725440001</v>
      </c>
      <c r="I62" s="63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55">
        <v>37526</v>
      </c>
      <c r="D63" s="11">
        <v>2.35</v>
      </c>
      <c r="E63" s="11">
        <v>39.583</v>
      </c>
      <c r="F63" s="50">
        <f t="shared" si="5"/>
        <v>3.4199712</v>
      </c>
      <c r="G63" s="11">
        <f t="shared" si="7"/>
        <v>90.19</v>
      </c>
      <c r="H63" s="50">
        <f>G63*F63</f>
        <v>308.447202528</v>
      </c>
      <c r="I63" s="63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55">
        <v>37538</v>
      </c>
      <c r="D64" s="11">
        <v>1.81</v>
      </c>
      <c r="E64" s="11">
        <v>21.143</v>
      </c>
      <c r="F64" s="50">
        <f t="shared" si="5"/>
        <v>1.8267552000000002</v>
      </c>
      <c r="G64" s="11">
        <f t="shared" si="7"/>
        <v>104.61000000000001</v>
      </c>
      <c r="H64" s="50">
        <f>G64*F64</f>
        <v>191.09686147200006</v>
      </c>
      <c r="I64" s="63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55">
        <v>37551</v>
      </c>
      <c r="D65" s="11">
        <v>1.49</v>
      </c>
      <c r="E65" s="11">
        <v>15.575</v>
      </c>
      <c r="F65" s="50">
        <f t="shared" si="5"/>
        <v>1.34568</v>
      </c>
      <c r="G65" s="11">
        <f t="shared" si="7"/>
        <v>69.76333333333334</v>
      </c>
      <c r="H65" s="50">
        <f t="shared" si="6"/>
        <v>93.8791224</v>
      </c>
      <c r="I65" s="63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55">
        <v>37560</v>
      </c>
      <c r="D66" s="11">
        <v>1.64</v>
      </c>
      <c r="E66" s="11">
        <v>23.383</v>
      </c>
      <c r="F66" s="50">
        <f t="shared" si="5"/>
        <v>2.0202912</v>
      </c>
      <c r="G66" s="11">
        <f t="shared" si="7"/>
        <v>43.46</v>
      </c>
      <c r="H66" s="50">
        <f t="shared" si="6"/>
        <v>87.801855552</v>
      </c>
      <c r="I66" s="63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55">
        <v>37571</v>
      </c>
      <c r="D67" s="11">
        <v>1.5</v>
      </c>
      <c r="E67" s="11">
        <v>15.967</v>
      </c>
      <c r="F67" s="50">
        <f t="shared" si="5"/>
        <v>1.3795488</v>
      </c>
      <c r="G67" s="11">
        <f t="shared" si="7"/>
        <v>21.266666666666666</v>
      </c>
      <c r="H67" s="50">
        <f t="shared" si="6"/>
        <v>29.338404479999998</v>
      </c>
      <c r="I67" s="63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55">
        <v>37586</v>
      </c>
      <c r="D68" s="11">
        <v>1.32</v>
      </c>
      <c r="E68" s="11">
        <v>11.438</v>
      </c>
      <c r="F68" s="50">
        <f t="shared" si="5"/>
        <v>0.9882432000000001</v>
      </c>
      <c r="G68" s="11">
        <f t="shared" si="7"/>
        <v>20.89333333333333</v>
      </c>
      <c r="H68" s="50">
        <f t="shared" si="6"/>
        <v>20.647694592</v>
      </c>
      <c r="I68" s="63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55">
        <v>37589</v>
      </c>
      <c r="D69" s="11">
        <v>1.57</v>
      </c>
      <c r="E69" s="11">
        <v>21.031</v>
      </c>
      <c r="F69" s="50">
        <f t="shared" si="5"/>
        <v>1.8170784</v>
      </c>
      <c r="G69" s="11">
        <f t="shared" si="7"/>
        <v>27.873333333333335</v>
      </c>
      <c r="H69" s="50">
        <f t="shared" si="6"/>
        <v>50.648031936</v>
      </c>
      <c r="I69" s="63" t="s">
        <v>81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55">
        <v>37601</v>
      </c>
      <c r="D70" s="11">
        <v>1.24</v>
      </c>
      <c r="E70" s="11">
        <v>9.119</v>
      </c>
      <c r="F70" s="50">
        <f t="shared" si="5"/>
        <v>0.7878816000000001</v>
      </c>
      <c r="G70" s="11">
        <f t="shared" si="7"/>
        <v>17.026666666666667</v>
      </c>
      <c r="H70" s="50">
        <f t="shared" si="6"/>
        <v>13.414997376000002</v>
      </c>
      <c r="I70" s="63" t="s">
        <v>82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55">
        <v>37608</v>
      </c>
      <c r="D71" s="11">
        <v>1.13</v>
      </c>
      <c r="E71" s="11">
        <v>5.213</v>
      </c>
      <c r="F71" s="50">
        <f t="shared" si="5"/>
        <v>0.4504032</v>
      </c>
      <c r="G71" s="11">
        <f t="shared" si="7"/>
        <v>28.276666666666667</v>
      </c>
      <c r="H71" s="50">
        <f t="shared" si="6"/>
        <v>12.735901152</v>
      </c>
      <c r="I71" s="63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55">
        <v>37614</v>
      </c>
      <c r="D72" s="11">
        <v>1.07</v>
      </c>
      <c r="E72" s="11">
        <v>4.32</v>
      </c>
      <c r="F72" s="50">
        <f t="shared" si="5"/>
        <v>0.373248</v>
      </c>
      <c r="G72" s="11">
        <f t="shared" si="7"/>
        <v>32.626666666666665</v>
      </c>
      <c r="H72" s="50">
        <f t="shared" si="6"/>
        <v>12.17783808</v>
      </c>
      <c r="I72" s="63" t="s">
        <v>83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55">
        <v>37635</v>
      </c>
      <c r="D73" s="11">
        <v>0.97</v>
      </c>
      <c r="E73" s="11">
        <v>2.8202</v>
      </c>
      <c r="F73" s="50">
        <f t="shared" si="5"/>
        <v>0.24366527999999998</v>
      </c>
      <c r="G73" s="11">
        <f t="shared" si="7"/>
        <v>33.43333333333334</v>
      </c>
      <c r="H73" s="50">
        <f t="shared" si="6"/>
        <v>8.146542528000001</v>
      </c>
      <c r="I73" s="63" t="s">
        <v>84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55">
        <v>37642</v>
      </c>
      <c r="D74" s="11">
        <v>0.94</v>
      </c>
      <c r="E74" s="11">
        <v>2.58</v>
      </c>
      <c r="F74" s="50">
        <f t="shared" si="5"/>
        <v>0.22291200000000003</v>
      </c>
      <c r="G74" s="11">
        <f t="shared" si="7"/>
        <v>67.07666666666667</v>
      </c>
      <c r="H74" s="50">
        <f t="shared" si="6"/>
        <v>14.952193920000003</v>
      </c>
      <c r="I74" s="63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55">
        <v>37652</v>
      </c>
      <c r="D75" s="11">
        <v>0.94</v>
      </c>
      <c r="E75" s="11">
        <v>2.178</v>
      </c>
      <c r="F75" s="50">
        <f t="shared" si="5"/>
        <v>0.1881792</v>
      </c>
      <c r="G75" s="11">
        <f t="shared" si="7"/>
        <v>53.28666666666667</v>
      </c>
      <c r="H75" s="50">
        <f t="shared" si="6"/>
        <v>10.027442304</v>
      </c>
      <c r="I75" s="63" t="s">
        <v>85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55">
        <v>37670</v>
      </c>
      <c r="D76" s="11">
        <v>0.92</v>
      </c>
      <c r="E76" s="11">
        <v>1.202</v>
      </c>
      <c r="F76" s="50">
        <f t="shared" si="5"/>
        <v>0.1038528</v>
      </c>
      <c r="G76" s="11">
        <f t="shared" si="7"/>
        <v>58.14000000000001</v>
      </c>
      <c r="H76" s="50">
        <f t="shared" si="6"/>
        <v>6.038001792</v>
      </c>
      <c r="I76" s="63" t="s">
        <v>86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55">
        <v>37677</v>
      </c>
      <c r="D77" s="11">
        <v>0.83</v>
      </c>
      <c r="E77" s="11">
        <v>0.737</v>
      </c>
      <c r="F77" s="50">
        <f t="shared" si="5"/>
        <v>0.0636768</v>
      </c>
      <c r="G77" s="11">
        <f t="shared" si="7"/>
        <v>130.03333333333333</v>
      </c>
      <c r="H77" s="50">
        <f t="shared" si="6"/>
        <v>8.28010656</v>
      </c>
      <c r="I77" s="63" t="s">
        <v>87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55">
        <v>37680</v>
      </c>
      <c r="D78" s="11">
        <v>0.8</v>
      </c>
      <c r="E78" s="11">
        <v>0.751</v>
      </c>
      <c r="F78" s="50">
        <f aca="true" t="shared" si="8" ref="F78:F140">E78*0.0864</f>
        <v>0.0648864</v>
      </c>
      <c r="G78" s="11">
        <f t="shared" si="7"/>
        <v>170.4</v>
      </c>
      <c r="H78" s="50">
        <f aca="true" t="shared" si="9" ref="H78:H96">G78*F78</f>
        <v>11.05664256</v>
      </c>
      <c r="I78" s="63" t="s">
        <v>88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55">
        <v>37692</v>
      </c>
      <c r="D79" s="11">
        <v>0.81</v>
      </c>
      <c r="E79" s="11">
        <v>0.831</v>
      </c>
      <c r="F79" s="50">
        <f t="shared" si="8"/>
        <v>0.0717984</v>
      </c>
      <c r="G79" s="11">
        <f t="shared" si="7"/>
        <v>33.806666666666665</v>
      </c>
      <c r="H79" s="50">
        <f t="shared" si="9"/>
        <v>2.427264576</v>
      </c>
      <c r="I79" s="63" t="s">
        <v>90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55">
        <v>37698</v>
      </c>
      <c r="D80" s="11">
        <v>0.88</v>
      </c>
      <c r="E80" s="11">
        <v>1.679</v>
      </c>
      <c r="F80" s="50">
        <f t="shared" si="8"/>
        <v>0.14506560000000002</v>
      </c>
      <c r="G80" s="11">
        <f t="shared" si="7"/>
        <v>30.55333333333333</v>
      </c>
      <c r="H80" s="50">
        <f t="shared" si="9"/>
        <v>4.4322376320000005</v>
      </c>
      <c r="I80" s="63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56">
        <v>37708</v>
      </c>
      <c r="D81" s="12">
        <v>0.97</v>
      </c>
      <c r="E81" s="12">
        <v>2.82</v>
      </c>
      <c r="F81" s="53">
        <f t="shared" si="8"/>
        <v>0.243648</v>
      </c>
      <c r="G81" s="12">
        <f t="shared" si="7"/>
        <v>61.26666666666666</v>
      </c>
      <c r="H81" s="53">
        <f t="shared" si="9"/>
        <v>14.927500799999999</v>
      </c>
      <c r="I81" s="64" t="s">
        <v>91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57">
        <v>37721</v>
      </c>
      <c r="D82" s="54">
        <v>0.77</v>
      </c>
      <c r="E82" s="54">
        <v>0.64</v>
      </c>
      <c r="F82" s="55">
        <f t="shared" si="8"/>
        <v>0.055296000000000005</v>
      </c>
      <c r="G82" s="54">
        <f t="shared" si="7"/>
        <v>42.88333333333333</v>
      </c>
      <c r="H82" s="55">
        <f t="shared" si="9"/>
        <v>2.3712768</v>
      </c>
      <c r="I82" s="65" t="s">
        <v>23</v>
      </c>
      <c r="J82" s="54">
        <v>28.66</v>
      </c>
      <c r="K82" s="54">
        <v>15.94</v>
      </c>
      <c r="L82" s="54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55">
        <v>37732</v>
      </c>
      <c r="D83" s="11">
        <v>0.72</v>
      </c>
      <c r="E83" s="11">
        <v>0.888</v>
      </c>
      <c r="F83" s="50">
        <f t="shared" si="8"/>
        <v>0.0767232</v>
      </c>
      <c r="G83" s="11">
        <f t="shared" si="7"/>
        <v>25.67</v>
      </c>
      <c r="H83" s="50">
        <f t="shared" si="9"/>
        <v>1.9694845440000002</v>
      </c>
      <c r="I83" s="63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55">
        <v>37741</v>
      </c>
      <c r="D84" s="11">
        <v>0.8</v>
      </c>
      <c r="E84" s="11">
        <v>0.862</v>
      </c>
      <c r="F84" s="50">
        <f t="shared" si="8"/>
        <v>0.07447680000000001</v>
      </c>
      <c r="G84" s="11">
        <f t="shared" si="7"/>
        <v>39.03666666666667</v>
      </c>
      <c r="H84" s="50">
        <f t="shared" si="9"/>
        <v>2.9073260160000007</v>
      </c>
      <c r="I84" s="63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55">
        <v>37810</v>
      </c>
      <c r="D85" s="11">
        <v>1.55</v>
      </c>
      <c r="E85" s="11">
        <v>16.59</v>
      </c>
      <c r="F85" s="50">
        <f t="shared" si="8"/>
        <v>1.433376</v>
      </c>
      <c r="G85" s="11">
        <f t="shared" si="7"/>
        <v>259.09999999999997</v>
      </c>
      <c r="H85" s="50">
        <f t="shared" si="9"/>
        <v>371.38772159999996</v>
      </c>
      <c r="I85" s="63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55">
        <v>37816</v>
      </c>
      <c r="D86" s="11">
        <v>1.29</v>
      </c>
      <c r="E86" s="11">
        <v>9.125</v>
      </c>
      <c r="F86" s="50">
        <f t="shared" si="8"/>
        <v>0.7884</v>
      </c>
      <c r="G86" s="11">
        <f t="shared" si="7"/>
        <v>84.65666666666667</v>
      </c>
      <c r="H86" s="50">
        <f t="shared" si="9"/>
        <v>66.743316</v>
      </c>
      <c r="I86" s="63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55">
        <v>37833</v>
      </c>
      <c r="D87" s="11">
        <v>0.83</v>
      </c>
      <c r="E87" s="11">
        <v>1.313</v>
      </c>
      <c r="F87" s="50">
        <f t="shared" si="8"/>
        <v>0.11344320000000001</v>
      </c>
      <c r="G87" s="11">
        <f t="shared" si="7"/>
        <v>45.160000000000004</v>
      </c>
      <c r="H87" s="50">
        <f t="shared" si="9"/>
        <v>5.123094912000001</v>
      </c>
      <c r="I87" s="63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55">
        <v>37838</v>
      </c>
      <c r="D88" s="11">
        <v>1.06</v>
      </c>
      <c r="E88" s="11">
        <v>3.845</v>
      </c>
      <c r="F88" s="50">
        <f t="shared" si="8"/>
        <v>0.33220800000000006</v>
      </c>
      <c r="G88" s="11">
        <f t="shared" si="7"/>
        <v>36.656666666666666</v>
      </c>
      <c r="H88" s="50">
        <f t="shared" si="9"/>
        <v>12.177637920000002</v>
      </c>
      <c r="I88" s="63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55">
        <v>37846</v>
      </c>
      <c r="D89" s="11">
        <v>0.81</v>
      </c>
      <c r="E89" s="11">
        <v>1.186</v>
      </c>
      <c r="F89" s="50">
        <f t="shared" si="8"/>
        <v>0.1024704</v>
      </c>
      <c r="G89" s="11">
        <f t="shared" si="7"/>
        <v>33.76666666666667</v>
      </c>
      <c r="H89" s="50">
        <f t="shared" si="9"/>
        <v>3.4600838400000007</v>
      </c>
      <c r="I89" s="63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55">
        <v>37864</v>
      </c>
      <c r="D90" s="11">
        <v>0.84</v>
      </c>
      <c r="E90" s="11">
        <v>1.369</v>
      </c>
      <c r="F90" s="50">
        <f t="shared" si="8"/>
        <v>0.1182816</v>
      </c>
      <c r="G90" s="11">
        <f t="shared" si="7"/>
        <v>27.58</v>
      </c>
      <c r="H90" s="50">
        <f t="shared" si="9"/>
        <v>3.2622065279999997</v>
      </c>
      <c r="I90" s="63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55">
        <v>37869</v>
      </c>
      <c r="D91" s="11">
        <v>1.06</v>
      </c>
      <c r="E91" s="11">
        <v>3.845</v>
      </c>
      <c r="F91" s="50">
        <f t="shared" si="8"/>
        <v>0.33220800000000006</v>
      </c>
      <c r="G91" s="11">
        <f t="shared" si="7"/>
        <v>54.583333333333336</v>
      </c>
      <c r="H91" s="50">
        <f t="shared" si="9"/>
        <v>18.133020000000005</v>
      </c>
      <c r="I91" s="63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55">
        <v>37876</v>
      </c>
      <c r="D92" s="11">
        <v>0.81</v>
      </c>
      <c r="E92" s="11">
        <v>1.186</v>
      </c>
      <c r="F92" s="50">
        <f t="shared" si="8"/>
        <v>0.1024704</v>
      </c>
      <c r="G92" s="11">
        <f t="shared" si="7"/>
        <v>9.443333333333333</v>
      </c>
      <c r="H92" s="50">
        <f t="shared" si="9"/>
        <v>0.9676621440000001</v>
      </c>
      <c r="I92" s="63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55">
        <v>37891</v>
      </c>
      <c r="D93" s="11">
        <v>0.84</v>
      </c>
      <c r="E93" s="11">
        <v>1.369</v>
      </c>
      <c r="F93" s="50">
        <f t="shared" si="8"/>
        <v>0.1182816</v>
      </c>
      <c r="G93" s="11">
        <f t="shared" si="7"/>
        <v>1071.1333333333334</v>
      </c>
      <c r="H93" s="50">
        <f t="shared" si="9"/>
        <v>126.69536448000001</v>
      </c>
      <c r="I93" s="63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55">
        <v>37920</v>
      </c>
      <c r="D94" s="11">
        <v>0.86</v>
      </c>
      <c r="E94" s="11">
        <v>1.888</v>
      </c>
      <c r="F94" s="50">
        <f t="shared" si="8"/>
        <v>0.1631232</v>
      </c>
      <c r="G94" s="11">
        <f t="shared" si="7"/>
        <v>85.78666666666668</v>
      </c>
      <c r="H94" s="50">
        <f t="shared" si="9"/>
        <v>13.993795584</v>
      </c>
      <c r="I94" s="63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55">
        <v>37923</v>
      </c>
      <c r="D95" s="11">
        <v>0.83</v>
      </c>
      <c r="E95" s="11">
        <v>1.238</v>
      </c>
      <c r="F95" s="50">
        <f t="shared" si="8"/>
        <v>0.10696320000000001</v>
      </c>
      <c r="G95" s="11">
        <f t="shared" si="7"/>
        <v>92.70333333333333</v>
      </c>
      <c r="H95" s="50">
        <f t="shared" si="9"/>
        <v>9.915845184</v>
      </c>
      <c r="I95" s="63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58">
        <v>37925</v>
      </c>
      <c r="D96" s="56">
        <v>0.85</v>
      </c>
      <c r="E96" s="56">
        <v>1.468</v>
      </c>
      <c r="F96" s="57">
        <f t="shared" si="8"/>
        <v>0.1268352</v>
      </c>
      <c r="G96" s="56">
        <f t="shared" si="7"/>
        <v>89.61333333333334</v>
      </c>
      <c r="H96" s="57">
        <f t="shared" si="9"/>
        <v>11.366125056000001</v>
      </c>
      <c r="I96" s="66" t="s">
        <v>92</v>
      </c>
      <c r="J96" s="56">
        <v>67.02</v>
      </c>
      <c r="K96" s="56">
        <v>108.6</v>
      </c>
      <c r="L96" s="56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55">
        <v>38116</v>
      </c>
      <c r="D97" s="11">
        <v>1.21</v>
      </c>
      <c r="E97" s="11">
        <v>4.764</v>
      </c>
      <c r="F97" s="50">
        <v>0.412</v>
      </c>
      <c r="G97" s="11">
        <v>73.917</v>
      </c>
      <c r="H97" s="50">
        <v>30.425</v>
      </c>
      <c r="I97" s="63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55">
        <v>38124</v>
      </c>
      <c r="D98" s="11">
        <v>0.84</v>
      </c>
      <c r="E98" s="11">
        <v>0.702</v>
      </c>
      <c r="F98" s="50">
        <v>0.061</v>
      </c>
      <c r="G98" s="11">
        <v>103.263</v>
      </c>
      <c r="H98" s="50">
        <v>6.263</v>
      </c>
      <c r="I98" s="63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55">
        <v>38129</v>
      </c>
      <c r="D99" s="11">
        <v>1.8</v>
      </c>
      <c r="E99" s="11">
        <v>17.497</v>
      </c>
      <c r="F99" s="50">
        <v>1.512</v>
      </c>
      <c r="G99" s="11">
        <v>260.067</v>
      </c>
      <c r="H99" s="50">
        <v>393.153</v>
      </c>
      <c r="I99" s="63" t="s">
        <v>93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55">
        <v>38140</v>
      </c>
      <c r="D100" s="11">
        <v>1.33</v>
      </c>
      <c r="E100" s="11">
        <v>7.824</v>
      </c>
      <c r="F100" s="50">
        <v>0.676</v>
      </c>
      <c r="G100" s="11">
        <v>68.77</v>
      </c>
      <c r="H100" s="50">
        <v>46.488</v>
      </c>
      <c r="I100" s="63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55">
        <v>38150</v>
      </c>
      <c r="D101" s="11">
        <v>1.785</v>
      </c>
      <c r="E101" s="11">
        <v>16.427</v>
      </c>
      <c r="F101" s="50">
        <v>1.419</v>
      </c>
      <c r="G101" s="11">
        <v>119.633</v>
      </c>
      <c r="H101" s="50">
        <v>169.795</v>
      </c>
      <c r="I101" s="63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55">
        <v>38154</v>
      </c>
      <c r="D102" s="11">
        <v>2.265</v>
      </c>
      <c r="E102" s="11">
        <v>31.153</v>
      </c>
      <c r="F102" s="50">
        <v>2.692</v>
      </c>
      <c r="G102" s="11">
        <v>258.367</v>
      </c>
      <c r="H102" s="50">
        <v>695.425</v>
      </c>
      <c r="I102" s="63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55">
        <v>38180</v>
      </c>
      <c r="D103" s="11">
        <v>0.88</v>
      </c>
      <c r="E103" s="11">
        <v>0.995</v>
      </c>
      <c r="F103" s="50">
        <v>0.086</v>
      </c>
      <c r="G103" s="11">
        <v>20.307</v>
      </c>
      <c r="H103" s="50">
        <v>1.746</v>
      </c>
      <c r="I103" s="63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55">
        <v>38188</v>
      </c>
      <c r="D104" s="11">
        <v>0.81</v>
      </c>
      <c r="E104" s="11">
        <v>0.537</v>
      </c>
      <c r="F104" s="50">
        <v>0.046</v>
      </c>
      <c r="G104" s="11">
        <v>7.007</v>
      </c>
      <c r="H104" s="50">
        <v>0.325</v>
      </c>
      <c r="I104" s="63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55">
        <v>38195</v>
      </c>
      <c r="D105" s="11">
        <v>1.09</v>
      </c>
      <c r="E105" s="11">
        <v>2.822</v>
      </c>
      <c r="F105" s="50">
        <v>0.244</v>
      </c>
      <c r="G105" s="11">
        <v>24.14</v>
      </c>
      <c r="H105" s="50">
        <v>5.886</v>
      </c>
      <c r="I105" s="63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55">
        <v>38204</v>
      </c>
      <c r="D106" s="11">
        <v>1.27</v>
      </c>
      <c r="E106" s="11">
        <v>6.039</v>
      </c>
      <c r="F106" s="50">
        <v>0.522</v>
      </c>
      <c r="G106" s="11">
        <v>155.867</v>
      </c>
      <c r="H106" s="50">
        <v>81.326</v>
      </c>
      <c r="I106" s="63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55">
        <v>38212</v>
      </c>
      <c r="D107" s="11">
        <v>1.04</v>
      </c>
      <c r="E107" s="11">
        <v>2.465</v>
      </c>
      <c r="F107" s="50">
        <v>0.213</v>
      </c>
      <c r="G107" s="11">
        <v>104.017</v>
      </c>
      <c r="H107" s="50">
        <v>22.153</v>
      </c>
      <c r="I107" s="63" t="s">
        <v>80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55">
        <v>38230</v>
      </c>
      <c r="D108" s="11">
        <v>0.89</v>
      </c>
      <c r="E108" s="11">
        <v>1.216</v>
      </c>
      <c r="F108" s="50">
        <v>0.105</v>
      </c>
      <c r="G108" s="11">
        <v>64.113</v>
      </c>
      <c r="H108" s="50">
        <v>6.736</v>
      </c>
      <c r="I108" s="63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55">
        <v>38248</v>
      </c>
      <c r="D109" s="11">
        <v>365.867</v>
      </c>
      <c r="E109" s="11">
        <v>28.051</v>
      </c>
      <c r="F109" s="50">
        <v>2.424</v>
      </c>
      <c r="G109" s="11">
        <v>196.433</v>
      </c>
      <c r="H109" s="50">
        <v>476.077</v>
      </c>
      <c r="I109" s="63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55">
        <v>38249</v>
      </c>
      <c r="D110" s="11">
        <v>365.952</v>
      </c>
      <c r="E110" s="11">
        <v>28.967</v>
      </c>
      <c r="F110" s="50">
        <v>2.503</v>
      </c>
      <c r="G110" s="11">
        <v>266.567</v>
      </c>
      <c r="H110" s="50">
        <v>667.149</v>
      </c>
      <c r="I110" s="63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55">
        <v>38252</v>
      </c>
      <c r="D111" s="11">
        <v>366.812</v>
      </c>
      <c r="E111" s="11">
        <v>74.794</v>
      </c>
      <c r="F111" s="50">
        <v>6.462</v>
      </c>
      <c r="G111" s="11">
        <v>467.4</v>
      </c>
      <c r="H111" s="50">
        <v>3020.433</v>
      </c>
      <c r="I111" s="63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55">
        <v>38416</v>
      </c>
      <c r="D112" s="11">
        <v>364.237</v>
      </c>
      <c r="E112" s="11">
        <v>0.025</v>
      </c>
      <c r="F112" s="50">
        <v>0.002</v>
      </c>
      <c r="G112" s="11">
        <v>70.497</v>
      </c>
      <c r="H112" s="50">
        <v>0.152</v>
      </c>
      <c r="I112" s="63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55">
        <v>38435</v>
      </c>
      <c r="D113" s="11">
        <v>364.527</v>
      </c>
      <c r="E113" s="11">
        <v>0.042</v>
      </c>
      <c r="F113" s="50">
        <v>0.004</v>
      </c>
      <c r="G113" s="11">
        <v>64.26</v>
      </c>
      <c r="H113" s="50">
        <v>0.233</v>
      </c>
      <c r="I113" s="63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59">
        <v>38439</v>
      </c>
      <c r="D114" s="72">
        <v>364.227</v>
      </c>
      <c r="E114" s="72">
        <v>0.015</v>
      </c>
      <c r="F114" s="73">
        <v>0.001</v>
      </c>
      <c r="G114" s="72">
        <v>77.77</v>
      </c>
      <c r="H114" s="73">
        <v>0.101</v>
      </c>
      <c r="I114" s="74" t="s">
        <v>96</v>
      </c>
      <c r="J114" s="72">
        <v>107.5</v>
      </c>
      <c r="K114" s="72">
        <v>61.54</v>
      </c>
      <c r="L114" s="72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55">
        <v>38505</v>
      </c>
      <c r="D115" s="11">
        <v>364.427</v>
      </c>
      <c r="E115" s="11">
        <v>0.888</v>
      </c>
      <c r="F115" s="50">
        <f t="shared" si="8"/>
        <v>0.0767232</v>
      </c>
      <c r="G115" s="11">
        <f>+AVERAGE(J115:L115)</f>
        <v>89.44666666666667</v>
      </c>
      <c r="H115" s="50">
        <f>G115*F115</f>
        <v>6.862634496000001</v>
      </c>
      <c r="I115" s="63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55">
        <v>38520</v>
      </c>
      <c r="D116" s="11">
        <v>264.657</v>
      </c>
      <c r="E116" s="11">
        <v>1.16</v>
      </c>
      <c r="F116" s="50">
        <f t="shared" si="8"/>
        <v>0.100224</v>
      </c>
      <c r="G116" s="11">
        <f>+AVERAGE(J116:L116)</f>
        <v>68.03333333333333</v>
      </c>
      <c r="H116" s="50">
        <f>G116*F116</f>
        <v>6.818572799999999</v>
      </c>
      <c r="I116" s="63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58">
        <v>38533</v>
      </c>
      <c r="D117" s="56">
        <v>364.377</v>
      </c>
      <c r="E117" s="56">
        <v>0.35</v>
      </c>
      <c r="F117" s="57">
        <f t="shared" si="8"/>
        <v>0.03024</v>
      </c>
      <c r="G117" s="56">
        <f>+AVERAGE(J117:L117)</f>
        <v>66.51</v>
      </c>
      <c r="H117" s="57">
        <f>G117*F117</f>
        <v>2.0112624</v>
      </c>
      <c r="I117" s="66" t="s">
        <v>97</v>
      </c>
      <c r="J117" s="56">
        <v>82.04</v>
      </c>
      <c r="K117" s="56">
        <v>78.84</v>
      </c>
      <c r="L117" s="56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55">
        <v>39199</v>
      </c>
      <c r="D118" s="11">
        <v>364.187</v>
      </c>
      <c r="E118" s="11">
        <v>0.081</v>
      </c>
      <c r="F118" s="50">
        <f t="shared" si="8"/>
        <v>0.006998400000000001</v>
      </c>
      <c r="G118" s="11">
        <f aca="true" t="shared" si="11" ref="G118:G140">+AVERAGE(J118:L118)</f>
        <v>197.80966666666666</v>
      </c>
      <c r="H118" s="50">
        <f aca="true" t="shared" si="12" ref="H118:H140">G118*F118</f>
        <v>1.3843511712</v>
      </c>
      <c r="I118" s="63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55">
        <v>39213</v>
      </c>
      <c r="D119" s="11">
        <v>365.527</v>
      </c>
      <c r="E119" s="11">
        <v>16.561</v>
      </c>
      <c r="F119" s="50">
        <f t="shared" si="8"/>
        <v>1.4308704</v>
      </c>
      <c r="G119" s="11">
        <f t="shared" si="11"/>
        <v>209.01066666666668</v>
      </c>
      <c r="H119" s="50">
        <f t="shared" si="12"/>
        <v>299.06717621760004</v>
      </c>
      <c r="I119" s="67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55">
        <v>39218</v>
      </c>
      <c r="D120" s="11">
        <v>366.147</v>
      </c>
      <c r="E120" s="11">
        <v>40.771</v>
      </c>
      <c r="F120" s="50">
        <f t="shared" si="8"/>
        <v>3.5226144</v>
      </c>
      <c r="G120" s="11">
        <f t="shared" si="11"/>
        <v>238.84399999999997</v>
      </c>
      <c r="H120" s="50">
        <f t="shared" si="12"/>
        <v>841.3553137536</v>
      </c>
      <c r="I120" s="67" t="s">
        <v>98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55">
        <v>39227</v>
      </c>
      <c r="D121" s="11">
        <v>364.977</v>
      </c>
      <c r="E121" s="11">
        <v>4.79</v>
      </c>
      <c r="F121" s="50">
        <f t="shared" si="8"/>
        <v>0.413856</v>
      </c>
      <c r="G121" s="11">
        <f t="shared" si="11"/>
        <v>231.62166666666667</v>
      </c>
      <c r="H121" s="50">
        <f t="shared" si="12"/>
        <v>95.85801648</v>
      </c>
      <c r="I121" s="63" t="s">
        <v>99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55">
        <v>39239</v>
      </c>
      <c r="D122" s="11">
        <v>365.147</v>
      </c>
      <c r="E122" s="11">
        <v>10.284</v>
      </c>
      <c r="F122" s="50">
        <f t="shared" si="8"/>
        <v>0.8885376000000001</v>
      </c>
      <c r="G122" s="11">
        <f t="shared" si="11"/>
        <v>51.218333333333334</v>
      </c>
      <c r="H122" s="50">
        <f t="shared" si="12"/>
        <v>45.50941497600001</v>
      </c>
      <c r="I122" s="63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55">
        <v>39251</v>
      </c>
      <c r="D123" s="11">
        <v>364.787</v>
      </c>
      <c r="E123" s="11">
        <v>3.002</v>
      </c>
      <c r="F123" s="50">
        <f t="shared" si="8"/>
        <v>0.2593728</v>
      </c>
      <c r="G123" s="11">
        <f t="shared" si="11"/>
        <v>52.76</v>
      </c>
      <c r="H123" s="50">
        <f t="shared" si="12"/>
        <v>13.684508928</v>
      </c>
      <c r="I123" s="63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55">
        <v>39261</v>
      </c>
      <c r="D124" s="11">
        <v>365.417</v>
      </c>
      <c r="E124" s="11">
        <v>19.083</v>
      </c>
      <c r="F124" s="50">
        <f t="shared" si="8"/>
        <v>1.6487711999999999</v>
      </c>
      <c r="G124" s="11">
        <f t="shared" si="11"/>
        <v>33.54533333333333</v>
      </c>
      <c r="H124" s="50">
        <f t="shared" si="12"/>
        <v>55.30857949439999</v>
      </c>
      <c r="I124" s="63" t="s">
        <v>100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55">
        <v>39274</v>
      </c>
      <c r="D125" s="11">
        <v>364.597</v>
      </c>
      <c r="E125" s="11">
        <v>2.203</v>
      </c>
      <c r="F125" s="50">
        <f t="shared" si="8"/>
        <v>0.1903392</v>
      </c>
      <c r="G125" s="11">
        <f t="shared" si="11"/>
        <v>23.593333333333334</v>
      </c>
      <c r="H125" s="50">
        <f t="shared" si="12"/>
        <v>4.490736192</v>
      </c>
      <c r="I125" s="63" t="s">
        <v>101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55">
        <v>39282</v>
      </c>
      <c r="D126" s="11">
        <v>364.427</v>
      </c>
      <c r="E126" s="11">
        <v>1.467</v>
      </c>
      <c r="F126" s="50">
        <f t="shared" si="8"/>
        <v>0.12674880000000002</v>
      </c>
      <c r="G126" s="11">
        <f t="shared" si="11"/>
        <v>19.775666666666666</v>
      </c>
      <c r="H126" s="50">
        <f t="shared" si="12"/>
        <v>2.5065420192000003</v>
      </c>
      <c r="I126" s="63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55">
        <v>39290</v>
      </c>
      <c r="D127" s="11">
        <v>364.817</v>
      </c>
      <c r="E127" s="11">
        <v>3.91</v>
      </c>
      <c r="F127" s="50">
        <f t="shared" si="8"/>
        <v>0.337824</v>
      </c>
      <c r="G127" s="11">
        <f t="shared" si="11"/>
        <v>15.403333333333334</v>
      </c>
      <c r="H127" s="50">
        <f t="shared" si="12"/>
        <v>5.20361568</v>
      </c>
      <c r="I127" s="63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55">
        <v>39303</v>
      </c>
      <c r="D128" s="11">
        <v>364.667</v>
      </c>
      <c r="E128" s="11">
        <v>2.502</v>
      </c>
      <c r="F128" s="50">
        <f t="shared" si="8"/>
        <v>0.2161728</v>
      </c>
      <c r="G128" s="11">
        <f t="shared" si="11"/>
        <v>45.790333333333336</v>
      </c>
      <c r="H128" s="50">
        <f t="shared" si="12"/>
        <v>9.8986245696</v>
      </c>
      <c r="I128" s="63" t="s">
        <v>102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55">
        <v>39309</v>
      </c>
      <c r="D129" s="11">
        <v>364.747</v>
      </c>
      <c r="E129" s="11">
        <v>3.257</v>
      </c>
      <c r="F129" s="50">
        <f t="shared" si="8"/>
        <v>0.2814048</v>
      </c>
      <c r="G129" s="11">
        <f t="shared" si="11"/>
        <v>90.26033333333334</v>
      </c>
      <c r="H129" s="50">
        <f t="shared" si="12"/>
        <v>25.3996910496</v>
      </c>
      <c r="I129" s="63" t="s">
        <v>103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55">
        <v>39324</v>
      </c>
      <c r="D130" s="11">
        <v>365.347</v>
      </c>
      <c r="E130" s="11">
        <v>14.064</v>
      </c>
      <c r="F130" s="50">
        <f t="shared" si="8"/>
        <v>1.2151296</v>
      </c>
      <c r="G130" s="11">
        <f t="shared" si="11"/>
        <v>49.163000000000004</v>
      </c>
      <c r="H130" s="50">
        <f t="shared" si="12"/>
        <v>59.739416524800006</v>
      </c>
      <c r="I130" s="63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55">
        <v>39345</v>
      </c>
      <c r="D131" s="11">
        <v>367.06</v>
      </c>
      <c r="E131" s="11">
        <v>89.367</v>
      </c>
      <c r="F131" s="50">
        <f t="shared" si="8"/>
        <v>7.721308800000001</v>
      </c>
      <c r="G131" s="11">
        <f t="shared" si="11"/>
        <v>176.57566666666665</v>
      </c>
      <c r="H131" s="50">
        <f t="shared" si="12"/>
        <v>1363.3952488992</v>
      </c>
      <c r="I131" s="63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55">
        <v>39351</v>
      </c>
      <c r="D132" s="11">
        <v>365.34</v>
      </c>
      <c r="E132" s="11">
        <v>15.094</v>
      </c>
      <c r="F132" s="50">
        <f t="shared" si="8"/>
        <v>1.3041216</v>
      </c>
      <c r="G132" s="11">
        <f t="shared" si="11"/>
        <v>95.66566666666667</v>
      </c>
      <c r="H132" s="50">
        <f t="shared" si="12"/>
        <v>124.7596622784</v>
      </c>
      <c r="I132" s="63" t="s">
        <v>104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55">
        <v>39355</v>
      </c>
      <c r="D133" s="11">
        <v>367.4</v>
      </c>
      <c r="E133" s="11">
        <v>117.065</v>
      </c>
      <c r="F133" s="50">
        <f t="shared" si="8"/>
        <v>10.114416</v>
      </c>
      <c r="G133" s="11">
        <f t="shared" si="11"/>
        <v>562.9643333333333</v>
      </c>
      <c r="H133" s="50">
        <f t="shared" si="12"/>
        <v>5694.055460496001</v>
      </c>
      <c r="I133" s="63" t="s">
        <v>105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55">
        <v>39361</v>
      </c>
      <c r="D134" s="11">
        <v>367.81</v>
      </c>
      <c r="E134" s="11">
        <v>190.012</v>
      </c>
      <c r="F134" s="50">
        <f t="shared" si="8"/>
        <v>16.4170368</v>
      </c>
      <c r="G134" s="11">
        <f t="shared" si="11"/>
        <v>482.8143333333333</v>
      </c>
      <c r="H134" s="50">
        <f t="shared" si="12"/>
        <v>7926.3806779008</v>
      </c>
      <c r="I134" s="63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55">
        <v>39371</v>
      </c>
      <c r="D135" s="11">
        <v>366.51</v>
      </c>
      <c r="E135" s="11">
        <v>67.377</v>
      </c>
      <c r="F135" s="50">
        <f t="shared" si="8"/>
        <v>5.8213728</v>
      </c>
      <c r="G135" s="11">
        <f t="shared" si="11"/>
        <v>592.0566666666667</v>
      </c>
      <c r="H135" s="50">
        <f t="shared" si="12"/>
        <v>3446.5825753920003</v>
      </c>
      <c r="I135" s="63" t="s">
        <v>80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55">
        <v>39386</v>
      </c>
      <c r="D136" s="11">
        <v>364.97</v>
      </c>
      <c r="E136" s="11">
        <v>7.02</v>
      </c>
      <c r="F136" s="50">
        <f t="shared" si="8"/>
        <v>0.606528</v>
      </c>
      <c r="G136" s="11">
        <f t="shared" si="11"/>
        <v>44.81633333333334</v>
      </c>
      <c r="H136" s="50">
        <f t="shared" si="12"/>
        <v>27.182361024000002</v>
      </c>
      <c r="I136" s="63" t="s">
        <v>106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55">
        <v>39388</v>
      </c>
      <c r="D137" s="11">
        <v>365.01</v>
      </c>
      <c r="E137" s="11">
        <v>7.878</v>
      </c>
      <c r="F137" s="50">
        <f t="shared" si="8"/>
        <v>0.6806592</v>
      </c>
      <c r="G137" s="11">
        <f t="shared" si="11"/>
        <v>30.54733333333333</v>
      </c>
      <c r="H137" s="50">
        <f t="shared" si="12"/>
        <v>20.7923234688</v>
      </c>
      <c r="I137" s="63" t="s">
        <v>107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55">
        <v>39404</v>
      </c>
      <c r="D138" s="11">
        <v>364.88</v>
      </c>
      <c r="E138" s="11">
        <v>4.925</v>
      </c>
      <c r="F138" s="50">
        <f t="shared" si="8"/>
        <v>0.42552</v>
      </c>
      <c r="G138" s="11">
        <f t="shared" si="11"/>
        <v>6.471666666666668</v>
      </c>
      <c r="H138" s="50">
        <f t="shared" si="12"/>
        <v>2.7538236000000005</v>
      </c>
      <c r="I138" s="63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55">
        <v>39416</v>
      </c>
      <c r="D139" s="11">
        <v>364.79</v>
      </c>
      <c r="E139" s="11">
        <v>4.232</v>
      </c>
      <c r="F139" s="50">
        <f t="shared" si="8"/>
        <v>0.36564480000000005</v>
      </c>
      <c r="G139" s="11">
        <f t="shared" si="11"/>
        <v>19.980999999999998</v>
      </c>
      <c r="H139" s="50">
        <f t="shared" si="12"/>
        <v>7.305948748800001</v>
      </c>
      <c r="I139" s="63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55">
        <v>39418</v>
      </c>
      <c r="D140" s="11">
        <v>364.697</v>
      </c>
      <c r="E140" s="11">
        <v>3.286</v>
      </c>
      <c r="F140" s="50">
        <f t="shared" si="8"/>
        <v>0.2839104</v>
      </c>
      <c r="G140" s="11">
        <f t="shared" si="11"/>
        <v>17.880666666666666</v>
      </c>
      <c r="H140" s="50">
        <f t="shared" si="12"/>
        <v>5.0765072256</v>
      </c>
      <c r="I140" s="63" t="s">
        <v>108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55">
        <v>39434</v>
      </c>
      <c r="D141" s="11">
        <v>364.547</v>
      </c>
      <c r="E141" s="11">
        <v>2.23</v>
      </c>
      <c r="F141" s="50">
        <f aca="true" t="shared" si="14" ref="F141:F395">E141*0.0864</f>
        <v>0.192672</v>
      </c>
      <c r="G141" s="11">
        <f>+AVERAGE(J141:L141)</f>
        <v>21.394000000000002</v>
      </c>
      <c r="H141" s="50">
        <f aca="true" t="shared" si="15" ref="H141:H188">G141*F141</f>
        <v>4.122024768</v>
      </c>
      <c r="I141" s="63" t="s">
        <v>109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55">
        <v>39447</v>
      </c>
      <c r="D142" s="11">
        <v>364.407</v>
      </c>
      <c r="E142" s="11">
        <v>1.068</v>
      </c>
      <c r="F142" s="50">
        <f t="shared" si="14"/>
        <v>0.09227520000000002</v>
      </c>
      <c r="G142" s="11">
        <f>+AVERAGE(J142:L142)</f>
        <v>33.09133333333333</v>
      </c>
      <c r="H142" s="50">
        <f t="shared" si="15"/>
        <v>3.0535094016000004</v>
      </c>
      <c r="I142" s="63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55">
        <v>39449</v>
      </c>
      <c r="D143" s="11">
        <v>364.43</v>
      </c>
      <c r="E143" s="11">
        <v>1.418</v>
      </c>
      <c r="F143" s="50">
        <f t="shared" si="14"/>
        <v>0.1225152</v>
      </c>
      <c r="G143" s="11">
        <f>+AVERAGE(J143:L143)</f>
        <v>21.499666666666666</v>
      </c>
      <c r="H143" s="50">
        <f t="shared" si="15"/>
        <v>2.6340359616</v>
      </c>
      <c r="I143" s="63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55">
        <v>39463</v>
      </c>
      <c r="D144" s="11">
        <v>364.35</v>
      </c>
      <c r="E144" s="11">
        <v>0.692</v>
      </c>
      <c r="F144" s="50">
        <f t="shared" si="14"/>
        <v>0.059788799999999996</v>
      </c>
      <c r="G144" s="11">
        <f aca="true" t="shared" si="16" ref="G144:G180">+AVERAGE(J144:L144)</f>
        <v>20.006666666666664</v>
      </c>
      <c r="H144" s="50">
        <f t="shared" si="15"/>
        <v>1.1961745919999998</v>
      </c>
      <c r="I144" s="63" t="s">
        <v>110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55">
        <v>39478</v>
      </c>
      <c r="D145" s="11">
        <v>364.36</v>
      </c>
      <c r="E145" s="11">
        <v>0.812</v>
      </c>
      <c r="F145" s="50">
        <f t="shared" si="14"/>
        <v>0.0701568</v>
      </c>
      <c r="G145" s="11">
        <f t="shared" si="16"/>
        <v>12.249333333333333</v>
      </c>
      <c r="H145" s="50">
        <f t="shared" si="15"/>
        <v>0.8593740288</v>
      </c>
      <c r="I145" s="63" t="s">
        <v>111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55">
        <v>39482</v>
      </c>
      <c r="D146" s="11">
        <v>364.58</v>
      </c>
      <c r="E146" s="11">
        <v>2.001</v>
      </c>
      <c r="F146" s="50">
        <f t="shared" si="14"/>
        <v>0.1728864</v>
      </c>
      <c r="G146" s="11">
        <f t="shared" si="16"/>
        <v>18.102999999999998</v>
      </c>
      <c r="H146" s="50">
        <f t="shared" si="15"/>
        <v>3.1297624991999995</v>
      </c>
      <c r="I146" s="63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55">
        <v>39495</v>
      </c>
      <c r="D147" s="11">
        <v>364.29</v>
      </c>
      <c r="E147" s="11">
        <v>0.484</v>
      </c>
      <c r="F147" s="50">
        <f t="shared" si="14"/>
        <v>0.0418176</v>
      </c>
      <c r="G147" s="11">
        <f t="shared" si="16"/>
        <v>36.98466666666667</v>
      </c>
      <c r="H147" s="50">
        <f t="shared" si="15"/>
        <v>1.5466099968000002</v>
      </c>
      <c r="I147" s="63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55">
        <v>39507</v>
      </c>
      <c r="D148" s="11">
        <v>364.3</v>
      </c>
      <c r="E148" s="11">
        <v>0.453</v>
      </c>
      <c r="F148" s="50">
        <f t="shared" si="14"/>
        <v>0.039139200000000006</v>
      </c>
      <c r="G148" s="11">
        <f t="shared" si="16"/>
        <v>36.329</v>
      </c>
      <c r="H148" s="50">
        <f t="shared" si="15"/>
        <v>1.4218879968000002</v>
      </c>
      <c r="I148" s="63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55">
        <v>39511</v>
      </c>
      <c r="D149" s="11">
        <v>364.37</v>
      </c>
      <c r="E149" s="11">
        <v>0.771</v>
      </c>
      <c r="F149" s="50">
        <f t="shared" si="14"/>
        <v>0.0666144</v>
      </c>
      <c r="G149" s="11">
        <f t="shared" si="16"/>
        <v>13.420000000000002</v>
      </c>
      <c r="H149" s="50">
        <f t="shared" si="15"/>
        <v>0.8939652480000002</v>
      </c>
      <c r="I149" s="63" t="s">
        <v>112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55">
        <v>39525</v>
      </c>
      <c r="D150" s="11">
        <v>364.32</v>
      </c>
      <c r="E150" s="11">
        <v>0.559</v>
      </c>
      <c r="F150" s="50">
        <f t="shared" si="14"/>
        <v>0.04829760000000001</v>
      </c>
      <c r="G150" s="11">
        <f t="shared" si="16"/>
        <v>7.1706666666666665</v>
      </c>
      <c r="H150" s="50">
        <f t="shared" si="15"/>
        <v>0.34632599040000006</v>
      </c>
      <c r="I150" s="63" t="s">
        <v>82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60">
        <f t="shared" si="13"/>
        <v>34</v>
      </c>
      <c r="C151" s="158">
        <v>39537</v>
      </c>
      <c r="D151" s="56">
        <v>364.22</v>
      </c>
      <c r="E151" s="56">
        <v>0.155</v>
      </c>
      <c r="F151" s="57">
        <f t="shared" si="14"/>
        <v>0.013392000000000001</v>
      </c>
      <c r="G151" s="56">
        <f t="shared" si="16"/>
        <v>14.183333333333332</v>
      </c>
      <c r="H151" s="57">
        <f t="shared" si="15"/>
        <v>0.1899432</v>
      </c>
      <c r="I151" s="66" t="s">
        <v>49</v>
      </c>
      <c r="J151" s="56">
        <v>14.774</v>
      </c>
      <c r="K151" s="56">
        <v>7.619</v>
      </c>
      <c r="L151" s="56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55">
        <v>39547</v>
      </c>
      <c r="D152" s="11">
        <v>364.267</v>
      </c>
      <c r="E152" s="11">
        <v>0.302</v>
      </c>
      <c r="F152" s="50">
        <f t="shared" si="14"/>
        <v>0.0260928</v>
      </c>
      <c r="G152" s="11">
        <f t="shared" si="16"/>
        <v>50.038999999999994</v>
      </c>
      <c r="H152" s="50">
        <f t="shared" si="15"/>
        <v>1.3056576191999998</v>
      </c>
      <c r="I152" s="67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55">
        <v>39559</v>
      </c>
      <c r="D153" s="11">
        <v>364.247</v>
      </c>
      <c r="E153" s="11">
        <v>0.242</v>
      </c>
      <c r="F153" s="50">
        <f t="shared" si="14"/>
        <v>0.0209088</v>
      </c>
      <c r="G153" s="11">
        <f t="shared" si="16"/>
        <v>31.340666666666667</v>
      </c>
      <c r="H153" s="50">
        <f t="shared" si="15"/>
        <v>0.6552957312000001</v>
      </c>
      <c r="I153" s="67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55">
        <v>39566</v>
      </c>
      <c r="D154" s="11">
        <v>341.347</v>
      </c>
      <c r="E154" s="11">
        <v>0.766</v>
      </c>
      <c r="F154" s="50">
        <f t="shared" si="14"/>
        <v>0.0661824</v>
      </c>
      <c r="G154" s="11">
        <f t="shared" si="16"/>
        <v>43.154666666666664</v>
      </c>
      <c r="H154" s="50">
        <f t="shared" si="15"/>
        <v>2.8560794112</v>
      </c>
      <c r="I154" s="9" t="s">
        <v>98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55">
        <v>39575</v>
      </c>
      <c r="D155" s="11">
        <v>364.897</v>
      </c>
      <c r="E155" s="11">
        <v>6.552</v>
      </c>
      <c r="F155" s="50">
        <f t="shared" si="14"/>
        <v>0.5660928</v>
      </c>
      <c r="G155" s="11">
        <f t="shared" si="16"/>
        <v>79.091</v>
      </c>
      <c r="H155" s="50">
        <f t="shared" si="15"/>
        <v>44.77284564479999</v>
      </c>
      <c r="I155" s="9" t="s">
        <v>99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55">
        <v>39591</v>
      </c>
      <c r="D156" s="11">
        <v>365.007</v>
      </c>
      <c r="E156" s="11">
        <v>8.57</v>
      </c>
      <c r="F156" s="50">
        <f t="shared" si="14"/>
        <v>0.7404480000000001</v>
      </c>
      <c r="G156" s="11">
        <f t="shared" si="16"/>
        <v>64.681</v>
      </c>
      <c r="H156" s="50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55">
        <v>39595</v>
      </c>
      <c r="D157" s="11">
        <v>365.117</v>
      </c>
      <c r="E157" s="11">
        <v>9.545</v>
      </c>
      <c r="F157" s="50">
        <f t="shared" si="14"/>
        <v>0.8246880000000001</v>
      </c>
      <c r="G157" s="11">
        <f t="shared" si="16"/>
        <v>65.48866666666667</v>
      </c>
      <c r="H157" s="50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55">
        <v>39610</v>
      </c>
      <c r="D158" s="11">
        <v>364.737</v>
      </c>
      <c r="E158" s="11">
        <v>3.638</v>
      </c>
      <c r="F158" s="50">
        <f t="shared" si="14"/>
        <v>0.3143232</v>
      </c>
      <c r="G158" s="11">
        <f t="shared" si="16"/>
        <v>72.335</v>
      </c>
      <c r="H158" s="50">
        <f t="shared" si="15"/>
        <v>22.736568672</v>
      </c>
      <c r="I158" s="7" t="s">
        <v>100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55">
        <v>39625</v>
      </c>
      <c r="D159" s="11">
        <v>364.527</v>
      </c>
      <c r="E159" s="11">
        <v>2.327</v>
      </c>
      <c r="F159" s="50">
        <f t="shared" si="14"/>
        <v>0.2010528</v>
      </c>
      <c r="G159" s="11">
        <f t="shared" si="16"/>
        <v>45.21233333333333</v>
      </c>
      <c r="H159" s="50">
        <f t="shared" si="15"/>
        <v>9.0900662112</v>
      </c>
      <c r="I159" s="7" t="s">
        <v>101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55">
        <v>39639</v>
      </c>
      <c r="D160" s="11">
        <v>364.547</v>
      </c>
      <c r="E160" s="11">
        <v>1.419</v>
      </c>
      <c r="F160" s="50">
        <f t="shared" si="14"/>
        <v>0.1226016</v>
      </c>
      <c r="G160" s="11">
        <f t="shared" si="16"/>
        <v>27.421666666666667</v>
      </c>
      <c r="H160" s="50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55">
        <v>39652</v>
      </c>
      <c r="D161" s="11">
        <v>364.487</v>
      </c>
      <c r="E161" s="11">
        <v>2.151</v>
      </c>
      <c r="F161" s="50">
        <f t="shared" si="14"/>
        <v>0.1858464</v>
      </c>
      <c r="G161" s="11">
        <f t="shared" si="16"/>
        <v>9.061666666666666</v>
      </c>
      <c r="H161" s="50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55">
        <v>39657</v>
      </c>
      <c r="D162" s="11">
        <v>364.567</v>
      </c>
      <c r="E162" s="11">
        <v>2.753</v>
      </c>
      <c r="F162" s="50">
        <f t="shared" si="14"/>
        <v>0.23785920000000002</v>
      </c>
      <c r="G162" s="11">
        <f t="shared" si="16"/>
        <v>47.72333333333333</v>
      </c>
      <c r="H162" s="50">
        <f t="shared" si="15"/>
        <v>11.351433888</v>
      </c>
      <c r="I162" s="7" t="s">
        <v>102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55">
        <v>39666</v>
      </c>
      <c r="D163" s="11">
        <v>364.817</v>
      </c>
      <c r="E163" s="11">
        <v>6.591</v>
      </c>
      <c r="F163" s="50">
        <f t="shared" si="14"/>
        <v>0.5694624</v>
      </c>
      <c r="G163" s="11">
        <f t="shared" si="16"/>
        <v>17.357666666666667</v>
      </c>
      <c r="H163" s="50">
        <f t="shared" si="15"/>
        <v>9.884538518400001</v>
      </c>
      <c r="I163" s="7" t="s">
        <v>103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55">
        <v>39679</v>
      </c>
      <c r="D164" s="11">
        <v>364.597</v>
      </c>
      <c r="E164" s="11">
        <v>3.231</v>
      </c>
      <c r="F164" s="50">
        <f t="shared" si="14"/>
        <v>0.27915840000000003</v>
      </c>
      <c r="G164" s="11">
        <f t="shared" si="16"/>
        <v>67.66000000000001</v>
      </c>
      <c r="H164" s="50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55">
        <v>39686</v>
      </c>
      <c r="D165" s="11">
        <v>364.777</v>
      </c>
      <c r="E165" s="11">
        <v>6.615</v>
      </c>
      <c r="F165" s="50">
        <f t="shared" si="14"/>
        <v>0.571536</v>
      </c>
      <c r="G165" s="11">
        <f t="shared" si="16"/>
        <v>24.275000000000002</v>
      </c>
      <c r="H165" s="50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55">
        <v>39693</v>
      </c>
      <c r="D166" s="11">
        <v>365.807</v>
      </c>
      <c r="E166" s="11">
        <v>26.201</v>
      </c>
      <c r="F166" s="50">
        <f t="shared" si="14"/>
        <v>2.2637664</v>
      </c>
      <c r="G166" s="11">
        <f t="shared" si="16"/>
        <v>316.74600000000004</v>
      </c>
      <c r="H166" s="50">
        <f t="shared" si="15"/>
        <v>717.0389521344001</v>
      </c>
      <c r="I166" s="7" t="s">
        <v>104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55">
        <v>39709</v>
      </c>
      <c r="D167" s="11">
        <v>363.567</v>
      </c>
      <c r="E167" s="11">
        <v>20.834</v>
      </c>
      <c r="F167" s="50">
        <f t="shared" si="14"/>
        <v>1.8000576000000001</v>
      </c>
      <c r="G167" s="11">
        <f t="shared" si="16"/>
        <v>143.76466666666667</v>
      </c>
      <c r="H167" s="50">
        <f t="shared" si="15"/>
        <v>258.78468084480005</v>
      </c>
      <c r="I167" s="7" t="s">
        <v>105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55">
        <v>39715</v>
      </c>
      <c r="D168" s="11">
        <v>365.197</v>
      </c>
      <c r="E168" s="11">
        <v>12.512</v>
      </c>
      <c r="F168" s="50">
        <f t="shared" si="14"/>
        <v>1.0810368000000001</v>
      </c>
      <c r="G168" s="11">
        <f t="shared" si="16"/>
        <v>101.96966666666667</v>
      </c>
      <c r="H168" s="50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55">
        <v>39728</v>
      </c>
      <c r="D169" s="11">
        <v>366.517</v>
      </c>
      <c r="E169" s="11">
        <v>55.492</v>
      </c>
      <c r="F169" s="50">
        <f t="shared" si="14"/>
        <v>4.7945088</v>
      </c>
      <c r="G169" s="11">
        <f t="shared" si="16"/>
        <v>521.6231466666667</v>
      </c>
      <c r="H169" s="50">
        <f t="shared" si="15"/>
        <v>2500.9267669770243</v>
      </c>
      <c r="I169" s="7" t="s">
        <v>80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55">
        <v>39770</v>
      </c>
      <c r="D170" s="11">
        <v>364.947</v>
      </c>
      <c r="E170" s="11">
        <v>9.569</v>
      </c>
      <c r="F170" s="50">
        <f t="shared" si="14"/>
        <v>0.8267616000000001</v>
      </c>
      <c r="G170" s="11">
        <f t="shared" si="16"/>
        <v>7.580026666666666</v>
      </c>
      <c r="H170" s="50">
        <f t="shared" si="15"/>
        <v>6.266874974976</v>
      </c>
      <c r="I170" s="7" t="s">
        <v>113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55">
        <v>39798</v>
      </c>
      <c r="D171" s="11">
        <v>364.517</v>
      </c>
      <c r="E171" s="11">
        <v>4.738</v>
      </c>
      <c r="F171" s="50">
        <f t="shared" si="14"/>
        <v>0.40936320000000004</v>
      </c>
      <c r="G171" s="11">
        <f t="shared" si="16"/>
        <v>42.30089333333333</v>
      </c>
      <c r="H171" s="50">
        <f t="shared" si="15"/>
        <v>17.316429057792</v>
      </c>
      <c r="I171" s="7" t="s">
        <v>114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55">
        <v>39835</v>
      </c>
      <c r="D172" s="11">
        <v>364.367</v>
      </c>
      <c r="E172" s="11">
        <v>1.473</v>
      </c>
      <c r="F172" s="50">
        <f t="shared" si="14"/>
        <v>0.12726720000000002</v>
      </c>
      <c r="G172" s="11">
        <f t="shared" si="16"/>
        <v>67.78521333333333</v>
      </c>
      <c r="H172" s="50">
        <f t="shared" si="15"/>
        <v>8.626834302336002</v>
      </c>
      <c r="I172" s="7" t="s">
        <v>115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55">
        <v>39855</v>
      </c>
      <c r="D173" s="11">
        <v>364.287</v>
      </c>
      <c r="E173" s="11">
        <v>0.617</v>
      </c>
      <c r="F173" s="50">
        <f t="shared" si="14"/>
        <v>0.0533088</v>
      </c>
      <c r="G173" s="11">
        <f t="shared" si="16"/>
        <v>7.226123333333334</v>
      </c>
      <c r="H173" s="50">
        <f t="shared" si="15"/>
        <v>0.38521596355200005</v>
      </c>
      <c r="I173" s="7" t="s">
        <v>116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60">
        <f t="shared" si="17"/>
        <v>23</v>
      </c>
      <c r="C174" s="158">
        <v>39895</v>
      </c>
      <c r="D174" s="56">
        <v>364.267</v>
      </c>
      <c r="E174" s="56">
        <v>0.649</v>
      </c>
      <c r="F174" s="57">
        <f t="shared" si="14"/>
        <v>0.05607360000000001</v>
      </c>
      <c r="G174" s="56">
        <f t="shared" si="16"/>
        <v>3.7956133333333333</v>
      </c>
      <c r="H174" s="57">
        <f t="shared" si="15"/>
        <v>0.21283370380800004</v>
      </c>
      <c r="I174" s="60" t="s">
        <v>117</v>
      </c>
      <c r="J174" s="56">
        <v>2.18699</v>
      </c>
      <c r="K174" s="56">
        <v>3.31126</v>
      </c>
      <c r="L174" s="56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61">
        <v>1</v>
      </c>
      <c r="C175" s="160">
        <v>39927</v>
      </c>
      <c r="D175" s="58">
        <v>364.187</v>
      </c>
      <c r="E175" s="58">
        <v>0.339</v>
      </c>
      <c r="F175" s="59">
        <f t="shared" si="14"/>
        <v>0.029289600000000002</v>
      </c>
      <c r="G175" s="58">
        <f t="shared" si="16"/>
        <v>33.80377666666667</v>
      </c>
      <c r="H175" s="59">
        <f t="shared" si="15"/>
        <v>0.9900990970560002</v>
      </c>
      <c r="I175" s="68" t="s">
        <v>118</v>
      </c>
      <c r="J175" s="58">
        <v>41.01389</v>
      </c>
      <c r="K175" s="58">
        <v>20.47728</v>
      </c>
      <c r="L175" s="58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55">
        <v>39939</v>
      </c>
      <c r="D176" s="11">
        <v>364.747</v>
      </c>
      <c r="E176" s="11">
        <v>5.857</v>
      </c>
      <c r="F176" s="50">
        <f t="shared" si="14"/>
        <v>0.5060448000000001</v>
      </c>
      <c r="G176" s="11">
        <f t="shared" si="16"/>
        <v>168.31726333333333</v>
      </c>
      <c r="H176" s="50">
        <f t="shared" si="15"/>
        <v>85.176075860064</v>
      </c>
      <c r="I176" s="9" t="s">
        <v>119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55">
        <v>39947</v>
      </c>
      <c r="D177" s="11">
        <v>365.587</v>
      </c>
      <c r="E177" s="11">
        <v>20.956</v>
      </c>
      <c r="F177" s="50">
        <f t="shared" si="14"/>
        <v>1.8105984000000002</v>
      </c>
      <c r="G177" s="11">
        <f t="shared" si="16"/>
        <v>153.52083333333334</v>
      </c>
      <c r="H177" s="50">
        <f t="shared" si="15"/>
        <v>277.96457520000007</v>
      </c>
      <c r="I177" s="9" t="s">
        <v>120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55">
        <v>39958</v>
      </c>
      <c r="D178" s="11">
        <v>364.597</v>
      </c>
      <c r="E178" s="11">
        <v>4.249</v>
      </c>
      <c r="F178" s="50">
        <f t="shared" si="14"/>
        <v>0.3671136</v>
      </c>
      <c r="G178" s="11">
        <f t="shared" si="16"/>
        <v>52.56058999999999</v>
      </c>
      <c r="H178" s="50">
        <f t="shared" si="15"/>
        <v>19.295707413023997</v>
      </c>
      <c r="I178" s="9" t="s">
        <v>121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55">
        <v>39981</v>
      </c>
      <c r="D179" s="11">
        <v>364.947</v>
      </c>
      <c r="E179" s="11">
        <v>8.746</v>
      </c>
      <c r="F179" s="50">
        <f t="shared" si="14"/>
        <v>0.7556544000000001</v>
      </c>
      <c r="G179" s="11">
        <f t="shared" si="16"/>
        <v>69.66129333333333</v>
      </c>
      <c r="H179" s="50">
        <f t="shared" si="15"/>
        <v>52.639862817024</v>
      </c>
      <c r="I179" s="9" t="s">
        <v>122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55">
        <v>39987</v>
      </c>
      <c r="D180" s="11">
        <v>364.787</v>
      </c>
      <c r="E180" s="11">
        <v>7.482</v>
      </c>
      <c r="F180" s="50">
        <f t="shared" si="14"/>
        <v>0.6464448</v>
      </c>
      <c r="G180" s="11">
        <f t="shared" si="16"/>
        <v>81.64927333333333</v>
      </c>
      <c r="H180" s="50">
        <f t="shared" si="15"/>
        <v>52.781748170111996</v>
      </c>
      <c r="I180" s="9" t="s">
        <v>123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55">
        <v>40007</v>
      </c>
      <c r="D181" s="11">
        <v>364.447</v>
      </c>
      <c r="E181" s="11">
        <v>2.636</v>
      </c>
      <c r="F181" s="50">
        <f t="shared" si="14"/>
        <v>0.22775040000000002</v>
      </c>
      <c r="G181" s="11">
        <f aca="true" t="shared" si="18" ref="G181:G188">+AVERAGE(J181:L181)</f>
        <v>55.166673333333335</v>
      </c>
      <c r="H181" s="50">
        <f t="shared" si="15"/>
        <v>12.564231918336002</v>
      </c>
      <c r="I181" s="9" t="s">
        <v>124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55">
        <v>40019</v>
      </c>
      <c r="D182" s="11">
        <v>364.507</v>
      </c>
      <c r="E182" s="11">
        <v>3.764</v>
      </c>
      <c r="F182" s="50">
        <f t="shared" si="14"/>
        <v>0.3252096</v>
      </c>
      <c r="G182" s="11">
        <f t="shared" si="18"/>
        <v>117.94618333333334</v>
      </c>
      <c r="H182" s="50">
        <f t="shared" si="15"/>
        <v>38.35723110336</v>
      </c>
      <c r="I182" s="7" t="s">
        <v>125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55">
        <v>40023</v>
      </c>
      <c r="D183" s="11">
        <v>364.447</v>
      </c>
      <c r="E183" s="11">
        <v>3.283</v>
      </c>
      <c r="F183" s="50">
        <f t="shared" si="14"/>
        <v>0.2836512</v>
      </c>
      <c r="G183" s="11">
        <f t="shared" si="18"/>
        <v>25.32739666666667</v>
      </c>
      <c r="H183" s="50">
        <f t="shared" si="15"/>
        <v>7.184146457376</v>
      </c>
      <c r="I183" s="7" t="s">
        <v>126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55">
        <v>40046</v>
      </c>
      <c r="D184" s="11">
        <v>364.217</v>
      </c>
      <c r="E184" s="11">
        <v>4.871</v>
      </c>
      <c r="F184" s="50">
        <f t="shared" si="14"/>
        <v>0.4208544000000001</v>
      </c>
      <c r="G184" s="11">
        <f t="shared" si="18"/>
        <v>36.59560333333334</v>
      </c>
      <c r="H184" s="50">
        <f t="shared" si="15"/>
        <v>15.401420683488004</v>
      </c>
      <c r="I184" s="7" t="s">
        <v>127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55">
        <v>40071</v>
      </c>
      <c r="D185" s="11">
        <v>364.507</v>
      </c>
      <c r="E185" s="11">
        <v>5.282</v>
      </c>
      <c r="F185" s="50">
        <f t="shared" si="14"/>
        <v>0.4563648</v>
      </c>
      <c r="G185" s="11">
        <f t="shared" si="18"/>
        <v>37.84052</v>
      </c>
      <c r="H185" s="50">
        <f t="shared" si="15"/>
        <v>17.269081341696</v>
      </c>
      <c r="I185" s="7" t="s">
        <v>128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55">
        <v>40077</v>
      </c>
      <c r="D186" s="11">
        <v>364.497</v>
      </c>
      <c r="E186" s="11">
        <v>4.42</v>
      </c>
      <c r="F186" s="50">
        <f t="shared" si="14"/>
        <v>0.381888</v>
      </c>
      <c r="G186" s="11">
        <f t="shared" si="18"/>
        <v>24.952916666666667</v>
      </c>
      <c r="H186" s="50">
        <f t="shared" si="15"/>
        <v>9.52921944</v>
      </c>
      <c r="I186" s="7" t="s">
        <v>129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55">
        <v>40079</v>
      </c>
      <c r="D187" s="11">
        <v>364.497</v>
      </c>
      <c r="E187" s="11">
        <v>4.483</v>
      </c>
      <c r="F187" s="50">
        <f t="shared" si="14"/>
        <v>0.3873312</v>
      </c>
      <c r="G187" s="11">
        <f t="shared" si="18"/>
        <v>22.62851666666667</v>
      </c>
      <c r="H187" s="50">
        <f t="shared" si="15"/>
        <v>8.76473051472</v>
      </c>
      <c r="I187" s="7" t="s">
        <v>130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55">
        <v>40083</v>
      </c>
      <c r="D188" s="11">
        <v>366.197</v>
      </c>
      <c r="E188" s="11">
        <v>72.913</v>
      </c>
      <c r="F188" s="50">
        <f t="shared" si="14"/>
        <v>6.2996832000000005</v>
      </c>
      <c r="G188" s="11">
        <f t="shared" si="18"/>
        <v>1271.7048966666669</v>
      </c>
      <c r="H188" s="50">
        <f t="shared" si="15"/>
        <v>8011.337972888738</v>
      </c>
      <c r="I188" s="7" t="s">
        <v>131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55">
        <v>40083</v>
      </c>
      <c r="D189" s="11">
        <v>366.267</v>
      </c>
      <c r="E189" s="11">
        <v>88.034</v>
      </c>
      <c r="F189" s="50">
        <f t="shared" si="14"/>
        <v>7.606137600000001</v>
      </c>
      <c r="G189" s="11">
        <f aca="true" t="shared" si="19" ref="G189:G256">+AVERAGE(J189:L189)</f>
        <v>1233.5655166666668</v>
      </c>
      <c r="H189" s="50">
        <f aca="true" t="shared" si="20" ref="H189:H256">G189*F189</f>
        <v>9382.669058381762</v>
      </c>
      <c r="I189" s="7" t="s">
        <v>132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55">
        <v>40084</v>
      </c>
      <c r="D190" s="11">
        <v>366.907</v>
      </c>
      <c r="E190" s="11">
        <v>127.7</v>
      </c>
      <c r="F190" s="50">
        <f t="shared" si="14"/>
        <v>11.033280000000001</v>
      </c>
      <c r="G190" s="11">
        <f t="shared" si="19"/>
        <v>424.5049266666667</v>
      </c>
      <c r="H190" s="50">
        <f t="shared" si="20"/>
        <v>4683.6817172928</v>
      </c>
      <c r="I190" s="7" t="s">
        <v>133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55">
        <v>40090</v>
      </c>
      <c r="D191" s="11">
        <v>368.347</v>
      </c>
      <c r="E191" s="11">
        <v>310.421</v>
      </c>
      <c r="F191" s="50">
        <f t="shared" si="14"/>
        <v>26.820374400000002</v>
      </c>
      <c r="G191" s="11">
        <f t="shared" si="19"/>
        <v>523.4781899999999</v>
      </c>
      <c r="H191" s="50">
        <f t="shared" si="20"/>
        <v>14039.881046034336</v>
      </c>
      <c r="I191" s="7" t="s">
        <v>134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55">
        <v>40090</v>
      </c>
      <c r="D192" s="11">
        <v>368.377</v>
      </c>
      <c r="E192" s="11">
        <v>304.747</v>
      </c>
      <c r="F192" s="50">
        <f t="shared" si="14"/>
        <v>26.330140800000002</v>
      </c>
      <c r="G192" s="11">
        <f t="shared" si="19"/>
        <v>454.8200333333334</v>
      </c>
      <c r="H192" s="50">
        <f t="shared" si="20"/>
        <v>11975.475516327364</v>
      </c>
      <c r="I192" s="7" t="s">
        <v>135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55">
        <v>40098</v>
      </c>
      <c r="D193" s="11">
        <v>365.067</v>
      </c>
      <c r="E193" s="11">
        <v>16.305</v>
      </c>
      <c r="F193" s="50">
        <f t="shared" si="14"/>
        <v>1.408752</v>
      </c>
      <c r="G193" s="11">
        <f t="shared" si="19"/>
        <v>30.452283333333337</v>
      </c>
      <c r="H193" s="50">
        <f t="shared" si="20"/>
        <v>42.899715050400005</v>
      </c>
      <c r="I193" s="7" t="s">
        <v>113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55">
        <v>40106</v>
      </c>
      <c r="D194" s="11">
        <v>365.267</v>
      </c>
      <c r="E194" s="11">
        <v>29.575</v>
      </c>
      <c r="F194" s="50">
        <f t="shared" si="14"/>
        <v>2.55528</v>
      </c>
      <c r="G194" s="11">
        <f t="shared" si="19"/>
        <v>378.85575</v>
      </c>
      <c r="H194" s="50">
        <f t="shared" si="20"/>
        <v>968.08252086</v>
      </c>
      <c r="I194" s="7" t="s">
        <v>136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55">
        <v>40114</v>
      </c>
      <c r="D195" s="11">
        <v>364.677</v>
      </c>
      <c r="E195" s="11">
        <v>16.246</v>
      </c>
      <c r="F195" s="50">
        <f t="shared" si="14"/>
        <v>1.4036544</v>
      </c>
      <c r="G195" s="11">
        <f t="shared" si="19"/>
        <v>113.96924000000001</v>
      </c>
      <c r="H195" s="50">
        <f t="shared" si="20"/>
        <v>159.973425190656</v>
      </c>
      <c r="I195" s="7" t="s">
        <v>115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55">
        <v>40122</v>
      </c>
      <c r="D196" s="11">
        <v>364.787</v>
      </c>
      <c r="E196" s="11">
        <v>8.845</v>
      </c>
      <c r="F196" s="50">
        <f t="shared" si="14"/>
        <v>0.7642080000000001</v>
      </c>
      <c r="G196" s="11">
        <f t="shared" si="19"/>
        <v>15.722716666666665</v>
      </c>
      <c r="H196" s="50">
        <f t="shared" si="20"/>
        <v>12.0154258584</v>
      </c>
      <c r="I196" s="7" t="s">
        <v>116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55">
        <v>40129</v>
      </c>
      <c r="D197" s="11">
        <v>364.727</v>
      </c>
      <c r="E197" s="11">
        <v>8.01</v>
      </c>
      <c r="F197" s="50">
        <f t="shared" si="14"/>
        <v>0.692064</v>
      </c>
      <c r="G197" s="11">
        <f t="shared" si="19"/>
        <v>17.760246666666667</v>
      </c>
      <c r="H197" s="50">
        <f t="shared" si="20"/>
        <v>12.29122734912</v>
      </c>
      <c r="I197" s="7" t="s">
        <v>117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55">
        <v>40135</v>
      </c>
      <c r="D198" s="11">
        <v>364.677</v>
      </c>
      <c r="E198" s="11">
        <v>4.911</v>
      </c>
      <c r="F198" s="50">
        <f t="shared" si="14"/>
        <v>0.4243104</v>
      </c>
      <c r="G198" s="11">
        <f t="shared" si="19"/>
        <v>22.60804333333333</v>
      </c>
      <c r="H198" s="50">
        <f t="shared" si="20"/>
        <v>9.592827909983999</v>
      </c>
      <c r="I198" s="7" t="s">
        <v>137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55">
        <v>40147</v>
      </c>
      <c r="D199" s="11">
        <v>365.317</v>
      </c>
      <c r="E199" s="11">
        <v>2.761</v>
      </c>
      <c r="F199" s="50">
        <f t="shared" si="14"/>
        <v>0.23855040000000002</v>
      </c>
      <c r="G199" s="11">
        <f t="shared" si="19"/>
        <v>12.087233333333332</v>
      </c>
      <c r="H199" s="50">
        <f t="shared" si="20"/>
        <v>2.88341434656</v>
      </c>
      <c r="I199" s="7" t="s">
        <v>138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55">
        <v>40155</v>
      </c>
      <c r="D200" s="11">
        <v>364.427</v>
      </c>
      <c r="E200" s="11">
        <v>2.718</v>
      </c>
      <c r="F200" s="50">
        <f t="shared" si="14"/>
        <v>0.23483520000000002</v>
      </c>
      <c r="G200" s="11">
        <f t="shared" si="19"/>
        <v>59.097273333333334</v>
      </c>
      <c r="H200" s="50">
        <f t="shared" si="20"/>
        <v>13.878120002688002</v>
      </c>
      <c r="I200" s="7" t="s">
        <v>140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55">
        <v>40162</v>
      </c>
      <c r="D201" s="11">
        <v>364.367</v>
      </c>
      <c r="E201" s="11">
        <v>1.669</v>
      </c>
      <c r="F201" s="50">
        <f t="shared" si="14"/>
        <v>0.1442016</v>
      </c>
      <c r="G201" s="11">
        <f t="shared" si="19"/>
        <v>15.294046666666667</v>
      </c>
      <c r="H201" s="50">
        <f t="shared" si="20"/>
        <v>2.2054259998080004</v>
      </c>
      <c r="I201" s="7" t="s">
        <v>141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55">
        <v>40169</v>
      </c>
      <c r="D202" s="11">
        <v>364.287</v>
      </c>
      <c r="E202" s="11">
        <v>0.302</v>
      </c>
      <c r="F202" s="50">
        <f t="shared" si="14"/>
        <v>0.0260928</v>
      </c>
      <c r="G202" s="11">
        <f t="shared" si="19"/>
        <v>40.08408666666667</v>
      </c>
      <c r="H202" s="50">
        <f t="shared" si="20"/>
        <v>1.045906056576</v>
      </c>
      <c r="I202" s="7" t="s">
        <v>142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55">
        <v>40176</v>
      </c>
      <c r="D203" s="11">
        <v>364.367</v>
      </c>
      <c r="E203" s="11">
        <v>1.06</v>
      </c>
      <c r="F203" s="50">
        <f t="shared" si="14"/>
        <v>0.09158400000000001</v>
      </c>
      <c r="G203" s="11">
        <f t="shared" si="19"/>
        <v>66.71154999999999</v>
      </c>
      <c r="H203" s="50">
        <f t="shared" si="20"/>
        <v>6.1097105952</v>
      </c>
      <c r="I203" s="7" t="s">
        <v>143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55">
        <v>40186</v>
      </c>
      <c r="D204" s="11">
        <v>364.427</v>
      </c>
      <c r="E204" s="11">
        <v>12.703</v>
      </c>
      <c r="F204" s="50">
        <f t="shared" si="14"/>
        <v>1.0975392</v>
      </c>
      <c r="G204" s="11">
        <f t="shared" si="19"/>
        <v>214.22231000000002</v>
      </c>
      <c r="H204" s="50">
        <f t="shared" si="20"/>
        <v>235.117382739552</v>
      </c>
      <c r="I204" s="7" t="s">
        <v>144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55">
        <v>40195</v>
      </c>
      <c r="D205" s="11">
        <v>364.417</v>
      </c>
      <c r="E205" s="11">
        <v>1.605</v>
      </c>
      <c r="F205" s="50">
        <f t="shared" si="14"/>
        <v>0.13867200000000002</v>
      </c>
      <c r="G205" s="11">
        <f t="shared" si="19"/>
        <v>19.493773333333333</v>
      </c>
      <c r="H205" s="50">
        <f t="shared" si="20"/>
        <v>2.7032405356800004</v>
      </c>
      <c r="I205" s="7" t="s">
        <v>145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55">
        <v>40200</v>
      </c>
      <c r="D206" s="11">
        <v>364.407</v>
      </c>
      <c r="E206" s="11">
        <v>1.433</v>
      </c>
      <c r="F206" s="50">
        <f t="shared" si="14"/>
        <v>0.12381120000000001</v>
      </c>
      <c r="G206" s="11">
        <f t="shared" si="19"/>
        <v>13.30504</v>
      </c>
      <c r="H206" s="50">
        <f t="shared" si="20"/>
        <v>1.6473129684480001</v>
      </c>
      <c r="I206" s="7" t="s">
        <v>146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55">
        <v>40206</v>
      </c>
      <c r="D207" s="11">
        <v>364.317</v>
      </c>
      <c r="E207" s="11">
        <v>0.796</v>
      </c>
      <c r="F207" s="50">
        <f t="shared" si="14"/>
        <v>0.06877440000000001</v>
      </c>
      <c r="G207" s="11">
        <f t="shared" si="19"/>
        <v>15.319493333333334</v>
      </c>
      <c r="H207" s="50">
        <f t="shared" si="20"/>
        <v>1.0535889623040002</v>
      </c>
      <c r="I207" s="7" t="s">
        <v>147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55">
        <v>40212</v>
      </c>
      <c r="D208" s="11">
        <v>364.187</v>
      </c>
      <c r="E208" s="11">
        <v>0.185</v>
      </c>
      <c r="F208" s="50">
        <f t="shared" si="14"/>
        <v>0.015984</v>
      </c>
      <c r="G208" s="11">
        <f t="shared" si="19"/>
        <v>20.72346</v>
      </c>
      <c r="H208" s="50">
        <f t="shared" si="20"/>
        <v>0.33124378464000004</v>
      </c>
      <c r="I208" s="7" t="s">
        <v>148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55">
        <v>40218</v>
      </c>
      <c r="D209" s="11">
        <v>364.247</v>
      </c>
      <c r="E209" s="11">
        <v>0.425</v>
      </c>
      <c r="F209" s="50">
        <f t="shared" si="14"/>
        <v>0.03672</v>
      </c>
      <c r="G209" s="11">
        <f t="shared" si="19"/>
        <v>38.68194333333333</v>
      </c>
      <c r="H209" s="50">
        <f t="shared" si="20"/>
        <v>1.4204009592</v>
      </c>
      <c r="I209" s="7" t="s">
        <v>149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55">
        <v>40231</v>
      </c>
      <c r="D210" s="11">
        <v>364.207</v>
      </c>
      <c r="E210" s="11">
        <v>0.26</v>
      </c>
      <c r="F210" s="50">
        <f t="shared" si="14"/>
        <v>0.022464</v>
      </c>
      <c r="G210" s="11">
        <f t="shared" si="19"/>
        <v>15.422039999999997</v>
      </c>
      <c r="H210" s="50">
        <f t="shared" si="20"/>
        <v>0.34644070656</v>
      </c>
      <c r="I210" s="7" t="s">
        <v>150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55">
        <v>40243</v>
      </c>
      <c r="D211" s="11">
        <v>364.207</v>
      </c>
      <c r="E211" s="11">
        <v>0.285</v>
      </c>
      <c r="F211" s="50">
        <f t="shared" si="14"/>
        <v>0.024624</v>
      </c>
      <c r="G211" s="11">
        <f t="shared" si="19"/>
        <v>10.1917</v>
      </c>
      <c r="H211" s="50">
        <f t="shared" si="20"/>
        <v>0.25096042080000003</v>
      </c>
      <c r="I211" s="7" t="s">
        <v>151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55">
        <v>40258</v>
      </c>
      <c r="D212" s="11">
        <v>364.267</v>
      </c>
      <c r="E212" s="11">
        <v>0.412</v>
      </c>
      <c r="F212" s="50">
        <f t="shared" si="14"/>
        <v>0.0355968</v>
      </c>
      <c r="G212" s="11">
        <f t="shared" si="19"/>
        <v>16.56756</v>
      </c>
      <c r="H212" s="50">
        <f t="shared" si="20"/>
        <v>0.589752119808</v>
      </c>
      <c r="I212" s="7" t="s">
        <v>152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62"/>
      <c r="B213" s="61">
        <v>1</v>
      </c>
      <c r="C213" s="160">
        <v>40274</v>
      </c>
      <c r="D213" s="58">
        <v>364.147</v>
      </c>
      <c r="E213" s="58">
        <v>0.156</v>
      </c>
      <c r="F213" s="59">
        <f t="shared" si="14"/>
        <v>0.013478400000000001</v>
      </c>
      <c r="G213" s="58">
        <f t="shared" si="19"/>
        <v>16.150366666666667</v>
      </c>
      <c r="H213" s="59">
        <f t="shared" si="20"/>
        <v>0.21768110208000002</v>
      </c>
      <c r="I213" s="69" t="s">
        <v>153</v>
      </c>
      <c r="J213" s="58">
        <v>0.68714</v>
      </c>
      <c r="K213" s="58">
        <v>45.87888</v>
      </c>
      <c r="L213" s="58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55">
        <v>40304</v>
      </c>
      <c r="D214" s="11">
        <v>364.127</v>
      </c>
      <c r="E214" s="11">
        <v>0.109</v>
      </c>
      <c r="F214" s="50">
        <f t="shared" si="14"/>
        <v>0.0094176</v>
      </c>
      <c r="G214" s="11">
        <f t="shared" si="19"/>
        <v>56.547126666666664</v>
      </c>
      <c r="H214" s="50">
        <f t="shared" si="20"/>
        <v>0.5325382200959999</v>
      </c>
      <c r="I214" s="7" t="s">
        <v>154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55">
        <v>40310</v>
      </c>
      <c r="D215" s="11">
        <v>364.117</v>
      </c>
      <c r="E215" s="11">
        <v>0.156</v>
      </c>
      <c r="F215" s="50">
        <f t="shared" si="14"/>
        <v>0.013478400000000001</v>
      </c>
      <c r="G215" s="11">
        <f t="shared" si="19"/>
        <v>32.172783333333335</v>
      </c>
      <c r="H215" s="50">
        <f t="shared" si="20"/>
        <v>0.43363764288000006</v>
      </c>
      <c r="I215" s="7" t="s">
        <v>155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55">
        <v>40326</v>
      </c>
      <c r="D216" s="11">
        <v>364.167</v>
      </c>
      <c r="E216" s="11">
        <v>0.194</v>
      </c>
      <c r="F216" s="50">
        <f t="shared" si="14"/>
        <v>0.0167616</v>
      </c>
      <c r="G216" s="11">
        <f t="shared" si="19"/>
        <v>17.75829333333333</v>
      </c>
      <c r="H216" s="50">
        <f t="shared" si="20"/>
        <v>0.297657409536</v>
      </c>
      <c r="I216" s="7" t="s">
        <v>156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55">
        <v>40336</v>
      </c>
      <c r="D217" s="11">
        <v>364.217</v>
      </c>
      <c r="E217" s="11">
        <v>0.435</v>
      </c>
      <c r="F217" s="50">
        <f t="shared" si="14"/>
        <v>0.037584</v>
      </c>
      <c r="G217" s="11">
        <f t="shared" si="19"/>
        <v>12.769563333333332</v>
      </c>
      <c r="H217" s="50">
        <f t="shared" si="20"/>
        <v>0.47993126831999994</v>
      </c>
      <c r="I217" s="7" t="s">
        <v>122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55">
        <v>40341</v>
      </c>
      <c r="D218" s="11">
        <v>364.197</v>
      </c>
      <c r="E218" s="11">
        <v>0.314</v>
      </c>
      <c r="F218" s="50">
        <f t="shared" si="14"/>
        <v>0.0271296</v>
      </c>
      <c r="G218" s="11">
        <f t="shared" si="19"/>
        <v>3.5012833333333333</v>
      </c>
      <c r="H218" s="50">
        <f t="shared" si="20"/>
        <v>0.09498841632</v>
      </c>
      <c r="I218" s="7" t="s">
        <v>123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55">
        <v>40359</v>
      </c>
      <c r="D219" s="11">
        <v>364.167</v>
      </c>
      <c r="E219" s="11">
        <v>0.181</v>
      </c>
      <c r="F219" s="50">
        <f t="shared" si="14"/>
        <v>0.0156384</v>
      </c>
      <c r="G219" s="11">
        <f t="shared" si="19"/>
        <v>6.963579999999999</v>
      </c>
      <c r="H219" s="50">
        <f t="shared" si="20"/>
        <v>0.108899249472</v>
      </c>
      <c r="I219" s="7" t="s">
        <v>124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55">
        <v>40366</v>
      </c>
      <c r="D220" s="11">
        <v>364.167</v>
      </c>
      <c r="E220" s="11">
        <v>0.183</v>
      </c>
      <c r="F220" s="50">
        <f t="shared" si="14"/>
        <v>0.0158112</v>
      </c>
      <c r="G220" s="11">
        <f t="shared" si="19"/>
        <v>80.96047666666666</v>
      </c>
      <c r="H220" s="50">
        <f t="shared" si="20"/>
        <v>1.280082288672</v>
      </c>
      <c r="I220" s="7" t="s">
        <v>125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55">
        <v>40376</v>
      </c>
      <c r="D221" s="11">
        <v>364.327</v>
      </c>
      <c r="E221" s="11">
        <v>1.161</v>
      </c>
      <c r="F221" s="50">
        <f t="shared" si="14"/>
        <v>0.10031040000000001</v>
      </c>
      <c r="G221" s="11">
        <f t="shared" si="19"/>
        <v>38.22906333333333</v>
      </c>
      <c r="H221" s="50">
        <f t="shared" si="20"/>
        <v>3.834772634592</v>
      </c>
      <c r="I221" s="7" t="s">
        <v>126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55">
        <v>40389</v>
      </c>
      <c r="D222" s="11">
        <v>364.317</v>
      </c>
      <c r="E222" s="11">
        <v>0.968</v>
      </c>
      <c r="F222" s="50">
        <f t="shared" si="14"/>
        <v>0.0836352</v>
      </c>
      <c r="G222" s="11">
        <f t="shared" si="19"/>
        <v>75.24827</v>
      </c>
      <c r="H222" s="50">
        <f t="shared" si="20"/>
        <v>6.293404111104001</v>
      </c>
      <c r="I222" s="7" t="s">
        <v>127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55">
        <v>40400</v>
      </c>
      <c r="D223" s="11">
        <v>364.477</v>
      </c>
      <c r="E223" s="11">
        <v>2.113</v>
      </c>
      <c r="F223" s="50">
        <f t="shared" si="14"/>
        <v>0.1825632</v>
      </c>
      <c r="G223" s="11">
        <f t="shared" si="19"/>
        <v>212.97527000000002</v>
      </c>
      <c r="H223" s="50">
        <f t="shared" si="20"/>
        <v>38.881446812064006</v>
      </c>
      <c r="I223" s="7" t="s">
        <v>128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55">
        <v>40408</v>
      </c>
      <c r="D224" s="11">
        <v>364.937</v>
      </c>
      <c r="E224" s="11">
        <v>13.04</v>
      </c>
      <c r="F224" s="50">
        <f t="shared" si="14"/>
        <v>1.1266559999999999</v>
      </c>
      <c r="G224" s="11">
        <f t="shared" si="19"/>
        <v>207.71887</v>
      </c>
      <c r="H224" s="50">
        <f t="shared" si="20"/>
        <v>234.02771119872</v>
      </c>
      <c r="I224" s="7" t="s">
        <v>129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55">
        <v>40418</v>
      </c>
      <c r="D225" s="11">
        <v>365.007</v>
      </c>
      <c r="E225" s="11">
        <v>14.372</v>
      </c>
      <c r="F225" s="50">
        <f t="shared" si="14"/>
        <v>1.2417408</v>
      </c>
      <c r="G225" s="11">
        <f t="shared" si="19"/>
        <v>105.74939333333333</v>
      </c>
      <c r="H225" s="50">
        <f t="shared" si="20"/>
        <v>131.313336277248</v>
      </c>
      <c r="I225" s="7" t="s">
        <v>130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55">
        <v>40429</v>
      </c>
      <c r="D226" s="11">
        <v>364.677</v>
      </c>
      <c r="E226" s="11">
        <v>4.862</v>
      </c>
      <c r="F226" s="50">
        <f t="shared" si="14"/>
        <v>0.42007680000000003</v>
      </c>
      <c r="G226" s="11">
        <f t="shared" si="19"/>
        <v>46.96506</v>
      </c>
      <c r="H226" s="50">
        <f t="shared" si="20"/>
        <v>19.728932116608</v>
      </c>
      <c r="I226" s="7" t="s">
        <v>131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55">
        <v>40437</v>
      </c>
      <c r="D227" s="11">
        <v>365.067</v>
      </c>
      <c r="E227" s="11">
        <v>16.177</v>
      </c>
      <c r="F227" s="50">
        <f t="shared" si="14"/>
        <v>1.3976928</v>
      </c>
      <c r="G227" s="11">
        <f t="shared" si="19"/>
        <v>47.51029</v>
      </c>
      <c r="H227" s="50">
        <f t="shared" si="20"/>
        <v>66.404790258912</v>
      </c>
      <c r="I227" s="7" t="s">
        <v>132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55">
        <v>40443</v>
      </c>
      <c r="D228" s="11">
        <v>364.867</v>
      </c>
      <c r="E228" s="11">
        <v>11.209</v>
      </c>
      <c r="F228" s="50">
        <f t="shared" si="14"/>
        <v>0.9684576</v>
      </c>
      <c r="G228" s="11">
        <f t="shared" si="19"/>
        <v>36.23441666666667</v>
      </c>
      <c r="H228" s="50">
        <f t="shared" si="20"/>
        <v>35.0914962024</v>
      </c>
      <c r="I228" s="7" t="s">
        <v>133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55">
        <v>40458</v>
      </c>
      <c r="D229" s="11">
        <v>364.737</v>
      </c>
      <c r="E229" s="11">
        <v>7.977</v>
      </c>
      <c r="F229" s="50">
        <f t="shared" si="14"/>
        <v>0.6892128000000001</v>
      </c>
      <c r="G229" s="11">
        <f t="shared" si="19"/>
        <v>36.85254666666666</v>
      </c>
      <c r="H229" s="50">
        <f t="shared" si="20"/>
        <v>25.399246875263998</v>
      </c>
      <c r="I229" s="7" t="s">
        <v>134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55">
        <v>40466</v>
      </c>
      <c r="D230" s="11">
        <v>365.837</v>
      </c>
      <c r="E230" s="11">
        <v>47.604</v>
      </c>
      <c r="F230" s="50">
        <f t="shared" si="14"/>
        <v>4.1129856</v>
      </c>
      <c r="G230" s="11">
        <f t="shared" si="19"/>
        <v>637.2124433333333</v>
      </c>
      <c r="H230" s="50">
        <f t="shared" si="20"/>
        <v>2620.845603570816</v>
      </c>
      <c r="I230" s="7" t="s">
        <v>135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55">
        <v>40472</v>
      </c>
      <c r="D231" s="11">
        <v>369.437</v>
      </c>
      <c r="E231" s="11">
        <v>407.562</v>
      </c>
      <c r="F231" s="50">
        <f t="shared" si="14"/>
        <v>35.2133568</v>
      </c>
      <c r="G231" s="11">
        <f t="shared" si="19"/>
        <v>2051.6013066666665</v>
      </c>
      <c r="H231" s="50">
        <f t="shared" si="20"/>
        <v>72243.76882299954</v>
      </c>
      <c r="I231" s="7" t="s">
        <v>113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55">
        <v>40473</v>
      </c>
      <c r="D232" s="11">
        <v>369.417</v>
      </c>
      <c r="E232" s="11">
        <v>452.155</v>
      </c>
      <c r="F232" s="50">
        <f t="shared" si="14"/>
        <v>39.066192</v>
      </c>
      <c r="G232" s="11">
        <f t="shared" si="19"/>
        <v>1695.1206066666666</v>
      </c>
      <c r="H232" s="50">
        <f t="shared" si="20"/>
        <v>66221.90708319648</v>
      </c>
      <c r="I232" s="7" t="s">
        <v>114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55">
        <v>40488</v>
      </c>
      <c r="D233" s="11">
        <v>364.687</v>
      </c>
      <c r="E233" s="11">
        <v>9.712</v>
      </c>
      <c r="F233" s="50">
        <f t="shared" si="14"/>
        <v>0.8391168</v>
      </c>
      <c r="G233" s="11">
        <f t="shared" si="19"/>
        <v>21.767266666666668</v>
      </c>
      <c r="H233" s="50">
        <f t="shared" si="20"/>
        <v>18.26527915008</v>
      </c>
      <c r="I233" s="7" t="s">
        <v>115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55">
        <v>40497</v>
      </c>
      <c r="D234" s="11">
        <v>364.667</v>
      </c>
      <c r="E234" s="11">
        <v>8.148</v>
      </c>
      <c r="F234" s="50">
        <f t="shared" si="14"/>
        <v>0.7039872</v>
      </c>
      <c r="G234" s="11">
        <f t="shared" si="19"/>
        <v>9.676986666666666</v>
      </c>
      <c r="H234" s="50">
        <f t="shared" si="20"/>
        <v>6.812474747904</v>
      </c>
      <c r="I234" s="7" t="s">
        <v>116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55">
        <v>40509</v>
      </c>
      <c r="D235" s="11">
        <v>369.437</v>
      </c>
      <c r="E235" s="11">
        <v>5.197</v>
      </c>
      <c r="F235" s="50">
        <f t="shared" si="14"/>
        <v>0.44902080000000005</v>
      </c>
      <c r="G235" s="11">
        <f t="shared" si="19"/>
        <v>4.011970000000001</v>
      </c>
      <c r="H235" s="50">
        <f t="shared" si="20"/>
        <v>1.8014579789760006</v>
      </c>
      <c r="I235" s="7" t="s">
        <v>117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55">
        <v>40518</v>
      </c>
      <c r="D236" s="11">
        <v>364.337</v>
      </c>
      <c r="E236" s="11">
        <v>2.773</v>
      </c>
      <c r="F236" s="50">
        <f t="shared" si="14"/>
        <v>0.23958720000000003</v>
      </c>
      <c r="G236" s="11">
        <f t="shared" si="19"/>
        <v>17.18837</v>
      </c>
      <c r="H236" s="50">
        <f t="shared" si="20"/>
        <v>4.1181134408640006</v>
      </c>
      <c r="I236" s="7" t="s">
        <v>137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55">
        <v>40528</v>
      </c>
      <c r="D237" s="11">
        <v>364.517</v>
      </c>
      <c r="E237" s="11">
        <v>5.311</v>
      </c>
      <c r="F237" s="50">
        <f t="shared" si="14"/>
        <v>0.4588704</v>
      </c>
      <c r="G237" s="11">
        <f t="shared" si="19"/>
        <v>67.14621999999999</v>
      </c>
      <c r="H237" s="50">
        <f t="shared" si="20"/>
        <v>30.811412829887995</v>
      </c>
      <c r="I237" s="7" t="s">
        <v>138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55">
        <v>40533</v>
      </c>
      <c r="D238" s="11">
        <v>364.417</v>
      </c>
      <c r="E238" s="11">
        <v>3.46</v>
      </c>
      <c r="F238" s="50">
        <f t="shared" si="14"/>
        <v>0.298944</v>
      </c>
      <c r="G238" s="11">
        <f t="shared" si="19"/>
        <v>27.93216333333333</v>
      </c>
      <c r="H238" s="50">
        <f t="shared" si="20"/>
        <v>8.350152635519999</v>
      </c>
      <c r="I238" s="7" t="s">
        <v>140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55">
        <v>40547</v>
      </c>
      <c r="D239" s="11">
        <v>364.237</v>
      </c>
      <c r="E239" s="11">
        <v>1.287</v>
      </c>
      <c r="F239" s="50">
        <f t="shared" si="14"/>
        <v>0.1111968</v>
      </c>
      <c r="G239" s="11">
        <f t="shared" si="19"/>
        <v>13.394776666666667</v>
      </c>
      <c r="H239" s="50">
        <f t="shared" si="20"/>
        <v>1.489456302048</v>
      </c>
      <c r="I239" s="7" t="s">
        <v>141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55">
        <v>40562</v>
      </c>
      <c r="D240" s="11">
        <v>364.207</v>
      </c>
      <c r="E240" s="11">
        <v>0.988</v>
      </c>
      <c r="F240" s="50">
        <f t="shared" si="14"/>
        <v>0.0853632</v>
      </c>
      <c r="G240" s="11">
        <f t="shared" si="19"/>
        <v>10.686886666666666</v>
      </c>
      <c r="H240" s="50">
        <f t="shared" si="20"/>
        <v>0.9122668439039999</v>
      </c>
      <c r="I240" s="7" t="s">
        <v>142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55">
        <v>40574</v>
      </c>
      <c r="D241" s="11">
        <v>364.217</v>
      </c>
      <c r="E241" s="11">
        <v>1.202</v>
      </c>
      <c r="F241" s="50">
        <f t="shared" si="14"/>
        <v>0.1038528</v>
      </c>
      <c r="G241" s="11">
        <f t="shared" si="19"/>
        <v>8.203743333333334</v>
      </c>
      <c r="H241" s="50">
        <f t="shared" si="20"/>
        <v>0.851981715648</v>
      </c>
      <c r="I241" s="7" t="s">
        <v>143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55">
        <v>40577</v>
      </c>
      <c r="D242" s="11">
        <v>364.177</v>
      </c>
      <c r="E242" s="11">
        <v>0.885</v>
      </c>
      <c r="F242" s="50">
        <f t="shared" si="14"/>
        <v>0.076464</v>
      </c>
      <c r="G242" s="11">
        <f t="shared" si="19"/>
        <v>19.15695</v>
      </c>
      <c r="H242" s="50">
        <f t="shared" si="20"/>
        <v>1.4648170247999999</v>
      </c>
      <c r="I242" s="7" t="s">
        <v>144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55">
        <v>40589</v>
      </c>
      <c r="D243" s="11">
        <v>364.147</v>
      </c>
      <c r="E243" s="11">
        <v>0.691</v>
      </c>
      <c r="F243" s="50">
        <f t="shared" si="14"/>
        <v>0.059702399999999996</v>
      </c>
      <c r="G243" s="11">
        <f t="shared" si="19"/>
        <v>21.08927</v>
      </c>
      <c r="H243" s="50">
        <f t="shared" si="20"/>
        <v>1.2590800332479999</v>
      </c>
      <c r="I243" s="7" t="s">
        <v>145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55">
        <v>40598</v>
      </c>
      <c r="D244" s="11">
        <v>364.067</v>
      </c>
      <c r="E244" s="11">
        <v>0.356</v>
      </c>
      <c r="F244" s="50">
        <f t="shared" si="14"/>
        <v>0.0307584</v>
      </c>
      <c r="G244" s="11">
        <f t="shared" si="19"/>
        <v>12.903136666666667</v>
      </c>
      <c r="H244" s="50">
        <f t="shared" si="20"/>
        <v>0.39687983884800004</v>
      </c>
      <c r="I244" s="7" t="s">
        <v>146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55">
        <v>40610</v>
      </c>
      <c r="D245" s="11">
        <v>364.087</v>
      </c>
      <c r="E245" s="11">
        <v>0.397</v>
      </c>
      <c r="F245" s="50">
        <f t="shared" si="14"/>
        <v>0.034300800000000006</v>
      </c>
      <c r="G245" s="11">
        <f t="shared" si="19"/>
        <v>7.819423333333333</v>
      </c>
      <c r="H245" s="50">
        <f t="shared" si="20"/>
        <v>0.26821247587200003</v>
      </c>
      <c r="I245" s="7" t="s">
        <v>147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55">
        <v>40619</v>
      </c>
      <c r="D246" s="11">
        <v>364.247</v>
      </c>
      <c r="E246" s="11">
        <v>1.525</v>
      </c>
      <c r="F246" s="50">
        <f t="shared" si="14"/>
        <v>0.13176</v>
      </c>
      <c r="G246" s="11">
        <f t="shared" si="19"/>
        <v>2.16737</v>
      </c>
      <c r="H246" s="50">
        <f t="shared" si="20"/>
        <v>0.28557267119999996</v>
      </c>
      <c r="I246" s="7" t="s">
        <v>148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71"/>
      <c r="B247" s="60">
        <v>33</v>
      </c>
      <c r="C247" s="158">
        <v>40627</v>
      </c>
      <c r="D247" s="56">
        <v>364.317</v>
      </c>
      <c r="E247" s="56">
        <v>2.574</v>
      </c>
      <c r="F247" s="57">
        <f t="shared" si="14"/>
        <v>0.2223936</v>
      </c>
      <c r="G247" s="56">
        <f t="shared" si="19"/>
        <v>2.8072199999999996</v>
      </c>
      <c r="H247" s="57">
        <f t="shared" si="20"/>
        <v>0.6243077617919999</v>
      </c>
      <c r="I247" s="60" t="s">
        <v>149</v>
      </c>
      <c r="J247" s="56">
        <v>2.17994</v>
      </c>
      <c r="K247" s="56">
        <v>1.60102</v>
      </c>
      <c r="L247" s="56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55">
        <v>40637</v>
      </c>
      <c r="D248" s="11">
        <v>364.167</v>
      </c>
      <c r="E248" s="11">
        <v>0.795</v>
      </c>
      <c r="F248" s="50">
        <f t="shared" si="14"/>
        <v>0.06868800000000001</v>
      </c>
      <c r="G248" s="11">
        <f t="shared" si="19"/>
        <v>8.785969999999999</v>
      </c>
      <c r="H248" s="50">
        <f t="shared" si="20"/>
        <v>0.60349070736</v>
      </c>
      <c r="I248" s="75" t="s">
        <v>153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55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154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55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155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55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156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55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157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55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158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55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159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55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160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55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161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70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127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70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128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70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129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70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130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70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131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70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132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70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133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70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134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70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135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70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113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70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114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70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115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70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116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70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117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70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137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70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138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70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140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70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141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70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142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70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143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70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144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70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145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70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146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70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147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70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148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70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149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76"/>
      <c r="B283" s="77">
        <v>36</v>
      </c>
      <c r="C283" s="78">
        <v>20176</v>
      </c>
      <c r="D283" s="79">
        <v>364.437</v>
      </c>
      <c r="E283" s="79">
        <v>0.704</v>
      </c>
      <c r="F283" s="79">
        <f t="shared" si="14"/>
        <v>0.0608256</v>
      </c>
      <c r="G283" s="79">
        <f t="shared" si="21"/>
        <v>5.903883333333333</v>
      </c>
      <c r="H283" s="79">
        <f t="shared" si="22"/>
        <v>0.35910724608</v>
      </c>
      <c r="I283" s="77" t="s">
        <v>150</v>
      </c>
      <c r="J283" s="79">
        <v>0</v>
      </c>
      <c r="K283" s="79">
        <v>0</v>
      </c>
      <c r="L283" s="79">
        <v>17.71165</v>
      </c>
      <c r="M283" s="76"/>
      <c r="N283" s="76"/>
      <c r="O283" s="76"/>
      <c r="P283" s="76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70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153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70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154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70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155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70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75" t="s">
        <v>156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70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157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70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158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70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124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70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125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70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126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70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127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70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128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70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129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70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130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70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131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70">
        <v>20308</v>
      </c>
      <c r="D298" s="121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132</v>
      </c>
      <c r="J298" s="11">
        <v>52.92156</v>
      </c>
      <c r="K298" s="11">
        <v>37.3323</v>
      </c>
      <c r="L298" s="11">
        <v>48.99196</v>
      </c>
      <c r="M298" s="8"/>
      <c r="N298" s="84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70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133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70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134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70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135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70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113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70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114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70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115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70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116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70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117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70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137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70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138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70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140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70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141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70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142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70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143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70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144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70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145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70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146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70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147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70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148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70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149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70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82" t="s">
        <v>150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70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151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70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152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70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162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76"/>
      <c r="B323" s="77">
        <v>40</v>
      </c>
      <c r="C323" s="78">
        <v>20539</v>
      </c>
      <c r="D323" s="79">
        <v>364.227</v>
      </c>
      <c r="E323" s="79">
        <v>0.145</v>
      </c>
      <c r="F323" s="79">
        <f t="shared" si="14"/>
        <v>0.012528</v>
      </c>
      <c r="G323" s="79">
        <f t="shared" si="21"/>
        <v>0.8787833333333334</v>
      </c>
      <c r="H323" s="79">
        <f t="shared" si="22"/>
        <v>0.0110093976</v>
      </c>
      <c r="I323" s="77" t="s">
        <v>163</v>
      </c>
      <c r="J323" s="79">
        <v>0.82203</v>
      </c>
      <c r="K323" s="79">
        <v>0.4255</v>
      </c>
      <c r="L323" s="79">
        <v>1.38882</v>
      </c>
      <c r="M323" s="76"/>
      <c r="N323" s="76"/>
      <c r="O323" s="76"/>
      <c r="P323" s="76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70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153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70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154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70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155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70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75" t="s">
        <v>156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70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157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70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158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70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124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70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125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70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126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70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127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70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128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70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129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70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130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70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131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70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132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70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133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70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134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70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135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70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113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70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114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70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115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70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116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70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117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70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137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70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138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70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140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70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141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70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142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70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143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70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144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70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145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70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146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70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147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70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148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70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149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76"/>
      <c r="B359" s="77">
        <v>36</v>
      </c>
      <c r="C359" s="78">
        <v>20885</v>
      </c>
      <c r="D359" s="79">
        <v>364.177</v>
      </c>
      <c r="E359" s="79">
        <v>0.268</v>
      </c>
      <c r="F359" s="79">
        <f t="shared" si="14"/>
        <v>0.023155200000000004</v>
      </c>
      <c r="G359" s="79">
        <f t="shared" si="23"/>
        <v>26.633036666666666</v>
      </c>
      <c r="H359" s="79">
        <f t="shared" si="24"/>
        <v>0.6166932906240001</v>
      </c>
      <c r="I359" s="77" t="s">
        <v>150</v>
      </c>
      <c r="J359" s="79">
        <v>11.18957</v>
      </c>
      <c r="K359" s="79">
        <v>20.14678</v>
      </c>
      <c r="L359" s="79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70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153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98" t="s">
        <v>164</v>
      </c>
      <c r="N360" s="99"/>
      <c r="O360" s="99"/>
      <c r="P360" s="100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70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154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70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155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70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75" t="s">
        <v>156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70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157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70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158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70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124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70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125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70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126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70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127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70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128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70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129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70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130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70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131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70">
        <v>21085</v>
      </c>
      <c r="D374" s="121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132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70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133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70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134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70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135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70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113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70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114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70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115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70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116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70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117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70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137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70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138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70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140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70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141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70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142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70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143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70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144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70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145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39"/>
      <c r="B391" s="140">
        <v>1</v>
      </c>
      <c r="C391" s="141">
        <v>21282</v>
      </c>
      <c r="D391" s="142">
        <v>364.157</v>
      </c>
      <c r="E391" s="142">
        <v>1.962</v>
      </c>
      <c r="F391" s="142">
        <f t="shared" si="14"/>
        <v>0.1695168</v>
      </c>
      <c r="G391" s="142">
        <f t="shared" si="27"/>
        <v>90.45104666666667</v>
      </c>
      <c r="H391" s="142">
        <f t="shared" si="28"/>
        <v>15.332971987584001</v>
      </c>
      <c r="I391" s="150" t="s">
        <v>118</v>
      </c>
      <c r="J391" s="142">
        <v>139.0599</v>
      </c>
      <c r="K391" s="142">
        <v>86.19794</v>
      </c>
      <c r="L391" s="142">
        <v>46.0953</v>
      </c>
      <c r="M391" s="139"/>
      <c r="N391" s="139"/>
      <c r="O391" s="139"/>
      <c r="P391" s="139"/>
      <c r="Q391" s="139"/>
      <c r="R391" s="139"/>
      <c r="S391" s="139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70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63" t="s">
        <v>119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70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75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70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75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70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122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70">
        <v>21345</v>
      </c>
      <c r="D396" s="11">
        <v>364.167</v>
      </c>
      <c r="E396" s="11">
        <v>0.192</v>
      </c>
      <c r="F396" s="11">
        <f aca="true" t="shared" si="29" ref="F396:F532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123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70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124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70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125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70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126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70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127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70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128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70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129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70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130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70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131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70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132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70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133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70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134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70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135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189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70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113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70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114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70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115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70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116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70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117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70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137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70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138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70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140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70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141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51" customFormat="1" ht="24.75" thickBot="1">
      <c r="B418" s="152">
        <v>28</v>
      </c>
      <c r="C418" s="153">
        <v>21637</v>
      </c>
      <c r="D418" s="154">
        <v>364.067</v>
      </c>
      <c r="E418" s="154">
        <v>0.075</v>
      </c>
      <c r="F418" s="154">
        <f t="shared" si="29"/>
        <v>0.0064800000000000005</v>
      </c>
      <c r="G418" s="154">
        <f t="shared" si="27"/>
        <v>11.973716666666666</v>
      </c>
      <c r="H418" s="154">
        <f t="shared" si="28"/>
        <v>0.077589684</v>
      </c>
      <c r="I418" s="152" t="s">
        <v>142</v>
      </c>
      <c r="J418" s="154">
        <v>13.45357</v>
      </c>
      <c r="K418" s="154">
        <v>13.90973</v>
      </c>
      <c r="L418" s="154">
        <v>8.55785</v>
      </c>
    </row>
    <row r="419" spans="1:36" ht="24">
      <c r="A419" s="8"/>
      <c r="B419" s="7">
        <v>1</v>
      </c>
      <c r="C419" s="70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75" t="s">
        <v>118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70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75" t="s">
        <v>119</v>
      </c>
      <c r="J420" s="11">
        <v>4.34751</v>
      </c>
      <c r="K420" s="11">
        <v>22.03695</v>
      </c>
      <c r="L420" s="11">
        <v>10.11634</v>
      </c>
      <c r="M420" s="8" t="s">
        <v>190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70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75" t="s">
        <v>155</v>
      </c>
      <c r="J421" s="11">
        <v>31.1309</v>
      </c>
      <c r="K421" s="11">
        <v>45.03303</v>
      </c>
      <c r="L421" s="11">
        <v>20.08928</v>
      </c>
      <c r="M421" s="98" t="s">
        <v>194</v>
      </c>
      <c r="N421" s="99"/>
      <c r="O421" s="99"/>
      <c r="P421" s="100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70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156</v>
      </c>
      <c r="J422" s="11">
        <v>58.8465</v>
      </c>
      <c r="K422" s="11">
        <v>26.0983</v>
      </c>
      <c r="L422" s="11">
        <v>42.04975</v>
      </c>
      <c r="M422" s="98" t="s">
        <v>195</v>
      </c>
      <c r="N422" s="99"/>
      <c r="O422" s="99"/>
      <c r="P422" s="100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70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157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70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158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70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124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70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125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70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126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70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127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70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128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70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129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70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130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70">
        <v>21904</v>
      </c>
      <c r="D432" s="11">
        <v>364.077</v>
      </c>
      <c r="E432" s="11">
        <v>0.099</v>
      </c>
      <c r="F432" s="11">
        <f t="shared" si="29"/>
        <v>0.008553600000000001</v>
      </c>
      <c r="G432" s="81">
        <f t="shared" si="27"/>
        <v>4.555969999999999</v>
      </c>
      <c r="H432" s="81">
        <f t="shared" si="28"/>
        <v>0.038969944992</v>
      </c>
      <c r="I432" s="7" t="s">
        <v>131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70">
        <v>21910</v>
      </c>
      <c r="D433" s="11">
        <v>364.027</v>
      </c>
      <c r="E433" s="11">
        <v>0.095</v>
      </c>
      <c r="F433" s="11">
        <f t="shared" si="29"/>
        <v>0.008208</v>
      </c>
      <c r="G433" s="81">
        <f t="shared" si="27"/>
        <v>7.733716666666667</v>
      </c>
      <c r="H433" s="81">
        <f t="shared" si="28"/>
        <v>0.0634783464</v>
      </c>
      <c r="I433" s="7" t="s">
        <v>132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70">
        <v>21925</v>
      </c>
      <c r="D434" s="11">
        <v>364.997</v>
      </c>
      <c r="E434" s="11">
        <v>0.408</v>
      </c>
      <c r="F434" s="11">
        <f t="shared" si="29"/>
        <v>0.035251199999999996</v>
      </c>
      <c r="G434" s="81">
        <f t="shared" si="27"/>
        <v>34.95467333333334</v>
      </c>
      <c r="H434" s="81">
        <f t="shared" si="28"/>
        <v>1.2321941806080001</v>
      </c>
      <c r="I434" s="7" t="s">
        <v>133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70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134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70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135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70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113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70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114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70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115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70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116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70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117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51" customFormat="1" ht="24.75" thickBot="1">
      <c r="B442" s="152">
        <v>24</v>
      </c>
      <c r="C442" s="153">
        <v>22003</v>
      </c>
      <c r="D442" s="154">
        <v>365.067</v>
      </c>
      <c r="E442" s="154">
        <v>0.361</v>
      </c>
      <c r="F442" s="154">
        <f t="shared" si="29"/>
        <v>0.0311904</v>
      </c>
      <c r="G442" s="154">
        <f t="shared" si="27"/>
        <v>8.625573333333334</v>
      </c>
      <c r="H442" s="154">
        <f t="shared" si="28"/>
        <v>0.269035082496</v>
      </c>
      <c r="I442" s="152" t="s">
        <v>137</v>
      </c>
      <c r="J442" s="154">
        <v>18.5807</v>
      </c>
      <c r="K442" s="154">
        <v>4.81928</v>
      </c>
      <c r="L442" s="154">
        <v>2.47674</v>
      </c>
    </row>
    <row r="443" spans="1:36" ht="24">
      <c r="A443" s="8"/>
      <c r="B443" s="7">
        <v>1</v>
      </c>
      <c r="C443" s="70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118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70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119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70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155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70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156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70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157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70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158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70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124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70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125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70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126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70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127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70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128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70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129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70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130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70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131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70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132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70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133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70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532">+AVERAGE(J459:L459)</f>
        <v>74.41573333333334</v>
      </c>
      <c r="H459" s="11">
        <f aca="true" t="shared" si="31" ref="H459:H532">G459*F459</f>
        <v>167.61756971520003</v>
      </c>
      <c r="I459" s="7" t="s">
        <v>134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70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135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70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113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70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114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70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115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70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116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70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117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70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137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70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138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70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140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70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141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70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142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70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143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70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144</v>
      </c>
      <c r="J472" s="81">
        <v>17.44621</v>
      </c>
      <c r="K472" s="81">
        <v>8.47371</v>
      </c>
      <c r="L472" s="81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70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145</v>
      </c>
      <c r="J473" s="81">
        <v>11.23224</v>
      </c>
      <c r="K473" s="81">
        <v>39.17405</v>
      </c>
      <c r="L473" s="81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70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146</v>
      </c>
      <c r="J474" s="81">
        <v>22.99074</v>
      </c>
      <c r="K474" s="81">
        <v>10.80679</v>
      </c>
      <c r="L474" s="81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70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147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51" customFormat="1" ht="24.75" thickBot="1">
      <c r="B476" s="152">
        <v>34</v>
      </c>
      <c r="C476" s="153">
        <v>22362</v>
      </c>
      <c r="D476" s="154">
        <v>364.687</v>
      </c>
      <c r="E476" s="154">
        <v>0.076</v>
      </c>
      <c r="F476" s="154">
        <f t="shared" si="29"/>
        <v>0.0065664</v>
      </c>
      <c r="G476" s="154">
        <f t="shared" si="30"/>
        <v>11.643196666666666</v>
      </c>
      <c r="H476" s="154">
        <f t="shared" si="31"/>
        <v>0.076453886592</v>
      </c>
      <c r="I476" s="152" t="s">
        <v>148</v>
      </c>
      <c r="J476" s="154">
        <v>29.34084</v>
      </c>
      <c r="K476" s="154">
        <v>4.48002</v>
      </c>
      <c r="L476" s="154">
        <v>1.10873</v>
      </c>
    </row>
    <row r="477" spans="1:36" ht="24">
      <c r="A477" s="8"/>
      <c r="B477" s="7">
        <v>1</v>
      </c>
      <c r="C477" s="70">
        <v>22374</v>
      </c>
      <c r="D477" s="11">
        <v>364.927</v>
      </c>
      <c r="E477" s="11">
        <v>0.243</v>
      </c>
      <c r="F477" s="11">
        <f t="shared" si="29"/>
        <v>0.020995200000000002</v>
      </c>
      <c r="G477" s="11">
        <f t="shared" si="30"/>
        <v>8.359256666666667</v>
      </c>
      <c r="H477" s="11">
        <f t="shared" si="31"/>
        <v>0.17550426556800003</v>
      </c>
      <c r="I477" s="7" t="s">
        <v>118</v>
      </c>
      <c r="J477" s="11">
        <v>5.32721</v>
      </c>
      <c r="K477" s="11">
        <v>1.71939</v>
      </c>
      <c r="L477" s="11">
        <v>18.03117</v>
      </c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>
        <v>2</v>
      </c>
      <c r="C478" s="70">
        <v>22391</v>
      </c>
      <c r="D478" s="11">
        <v>364.887</v>
      </c>
      <c r="E478" s="11">
        <v>0.224</v>
      </c>
      <c r="F478" s="11">
        <f t="shared" si="29"/>
        <v>0.019353600000000002</v>
      </c>
      <c r="G478" s="11">
        <f t="shared" si="30"/>
        <v>8.46868</v>
      </c>
      <c r="H478" s="11">
        <f t="shared" si="31"/>
        <v>0.16389944524800004</v>
      </c>
      <c r="I478" s="7" t="s">
        <v>119</v>
      </c>
      <c r="J478" s="11">
        <v>9.07726</v>
      </c>
      <c r="K478" s="11">
        <v>10.53588</v>
      </c>
      <c r="L478" s="11">
        <v>5.7929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>
        <v>3</v>
      </c>
      <c r="C479" s="70">
        <v>22404</v>
      </c>
      <c r="D479" s="11">
        <v>364.867</v>
      </c>
      <c r="E479" s="11">
        <v>0.215</v>
      </c>
      <c r="F479" s="11">
        <f t="shared" si="29"/>
        <v>0.018576000000000002</v>
      </c>
      <c r="G479" s="11">
        <f t="shared" si="30"/>
        <v>18.690553333333337</v>
      </c>
      <c r="H479" s="11">
        <f t="shared" si="31"/>
        <v>0.3471957187200001</v>
      </c>
      <c r="I479" s="7" t="s">
        <v>155</v>
      </c>
      <c r="J479" s="11">
        <v>11.68848</v>
      </c>
      <c r="K479" s="11">
        <v>19.51</v>
      </c>
      <c r="L479" s="11">
        <v>24.87318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>
        <v>4</v>
      </c>
      <c r="C480" s="70">
        <v>22423</v>
      </c>
      <c r="D480" s="11">
        <v>365.097</v>
      </c>
      <c r="E480" s="11">
        <v>3.294</v>
      </c>
      <c r="F480" s="11">
        <f t="shared" si="29"/>
        <v>0.2846016</v>
      </c>
      <c r="G480" s="11">
        <f t="shared" si="30"/>
        <v>20.685399999999998</v>
      </c>
      <c r="H480" s="11">
        <f t="shared" si="31"/>
        <v>5.887097936639999</v>
      </c>
      <c r="I480" s="7" t="s">
        <v>156</v>
      </c>
      <c r="J480" s="11">
        <v>17.89639</v>
      </c>
      <c r="K480" s="11">
        <v>25.08797</v>
      </c>
      <c r="L480" s="11">
        <v>19.07184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>
        <v>5</v>
      </c>
      <c r="C481" s="70">
        <v>22436</v>
      </c>
      <c r="D481" s="11">
        <v>365.067</v>
      </c>
      <c r="E481" s="11">
        <v>3.153</v>
      </c>
      <c r="F481" s="11">
        <f t="shared" si="29"/>
        <v>0.27241920000000003</v>
      </c>
      <c r="G481" s="11">
        <f t="shared" si="30"/>
        <v>63.952626666666674</v>
      </c>
      <c r="H481" s="11">
        <f t="shared" si="31"/>
        <v>17.421923394432003</v>
      </c>
      <c r="I481" s="7" t="s">
        <v>157</v>
      </c>
      <c r="J481" s="11">
        <v>52.40683</v>
      </c>
      <c r="K481" s="11">
        <v>63.52808</v>
      </c>
      <c r="L481" s="11">
        <v>75.92297</v>
      </c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>
        <v>6</v>
      </c>
      <c r="C482" s="70">
        <v>22454</v>
      </c>
      <c r="D482" s="11">
        <v>365.027</v>
      </c>
      <c r="E482" s="11">
        <v>3.05</v>
      </c>
      <c r="F482" s="11">
        <f t="shared" si="29"/>
        <v>0.26352</v>
      </c>
      <c r="G482" s="11">
        <f t="shared" si="30"/>
        <v>52.92902333333333</v>
      </c>
      <c r="H482" s="11">
        <f t="shared" si="31"/>
        <v>13.9478562288</v>
      </c>
      <c r="I482" s="7" t="s">
        <v>158</v>
      </c>
      <c r="J482" s="11">
        <v>47.09727</v>
      </c>
      <c r="K482" s="11">
        <v>63.51566</v>
      </c>
      <c r="L482" s="11">
        <v>48.17414</v>
      </c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>
        <v>7</v>
      </c>
      <c r="C483" s="70">
        <v>22464</v>
      </c>
      <c r="D483" s="11">
        <v>364.987</v>
      </c>
      <c r="E483" s="11">
        <v>2.862</v>
      </c>
      <c r="F483" s="11">
        <f t="shared" si="29"/>
        <v>0.24727680000000002</v>
      </c>
      <c r="G483" s="11">
        <f t="shared" si="30"/>
        <v>24.256046666666666</v>
      </c>
      <c r="H483" s="11">
        <f t="shared" si="31"/>
        <v>5.997957600384001</v>
      </c>
      <c r="I483" s="7" t="s">
        <v>124</v>
      </c>
      <c r="J483" s="11">
        <v>17.82796</v>
      </c>
      <c r="K483" s="11">
        <v>14.06427</v>
      </c>
      <c r="L483" s="11">
        <v>40.87591</v>
      </c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>
        <v>8</v>
      </c>
      <c r="C484" s="70">
        <v>22473</v>
      </c>
      <c r="D484" s="11">
        <v>364.877</v>
      </c>
      <c r="E484" s="11">
        <v>2.282</v>
      </c>
      <c r="F484" s="11">
        <f t="shared" si="29"/>
        <v>0.1971648</v>
      </c>
      <c r="G484" s="11">
        <f t="shared" si="30"/>
        <v>25.422083333333333</v>
      </c>
      <c r="H484" s="11">
        <f t="shared" si="31"/>
        <v>5.012339976</v>
      </c>
      <c r="I484" s="7" t="s">
        <v>125</v>
      </c>
      <c r="J484" s="11">
        <v>39.07161</v>
      </c>
      <c r="K484" s="11">
        <v>19.22549</v>
      </c>
      <c r="L484" s="11">
        <v>17.96915</v>
      </c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>
        <v>9</v>
      </c>
      <c r="C485" s="70">
        <v>22482</v>
      </c>
      <c r="D485" s="11">
        <v>364.897</v>
      </c>
      <c r="E485" s="11">
        <v>2.472</v>
      </c>
      <c r="F485" s="11">
        <f t="shared" si="29"/>
        <v>0.21358080000000002</v>
      </c>
      <c r="G485" s="11">
        <f t="shared" si="30"/>
        <v>29.668143333333333</v>
      </c>
      <c r="H485" s="11">
        <f t="shared" si="31"/>
        <v>6.336545787648</v>
      </c>
      <c r="I485" s="7" t="s">
        <v>126</v>
      </c>
      <c r="J485" s="11">
        <v>20.51808</v>
      </c>
      <c r="K485" s="11">
        <v>29.7619</v>
      </c>
      <c r="L485" s="11">
        <v>38.72445</v>
      </c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>
        <v>10</v>
      </c>
      <c r="C486" s="70">
        <v>22500</v>
      </c>
      <c r="D486" s="11">
        <v>364.897</v>
      </c>
      <c r="E486" s="11">
        <v>2.472</v>
      </c>
      <c r="F486" s="11">
        <f t="shared" si="29"/>
        <v>0.21358080000000002</v>
      </c>
      <c r="G486" s="11">
        <f t="shared" si="30"/>
        <v>43.71071666666666</v>
      </c>
      <c r="H486" s="11">
        <f t="shared" si="31"/>
        <v>9.33576983424</v>
      </c>
      <c r="I486" s="7" t="s">
        <v>127</v>
      </c>
      <c r="J486" s="11">
        <v>48.54926</v>
      </c>
      <c r="K486" s="11">
        <v>42.99363</v>
      </c>
      <c r="L486" s="11">
        <v>39.58926</v>
      </c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>
        <v>11</v>
      </c>
      <c r="C487" s="70">
        <v>22508</v>
      </c>
      <c r="D487" s="11">
        <v>364.997</v>
      </c>
      <c r="E487" s="11">
        <v>3.225</v>
      </c>
      <c r="F487" s="11">
        <f t="shared" si="29"/>
        <v>0.27864</v>
      </c>
      <c r="G487" s="11">
        <f t="shared" si="30"/>
        <v>29.314163333333337</v>
      </c>
      <c r="H487" s="11">
        <f t="shared" si="31"/>
        <v>8.1680984712</v>
      </c>
      <c r="I487" s="7" t="s">
        <v>128</v>
      </c>
      <c r="J487" s="11">
        <v>37.32117</v>
      </c>
      <c r="K487" s="11">
        <v>19.84185</v>
      </c>
      <c r="L487" s="11">
        <v>30.77947</v>
      </c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>
        <v>12</v>
      </c>
      <c r="C488" s="70">
        <v>22517</v>
      </c>
      <c r="D488" s="11">
        <v>364.937</v>
      </c>
      <c r="E488" s="11">
        <v>2.73</v>
      </c>
      <c r="F488" s="11">
        <f t="shared" si="29"/>
        <v>0.235872</v>
      </c>
      <c r="G488" s="11">
        <f t="shared" si="30"/>
        <v>45.46254</v>
      </c>
      <c r="H488" s="11">
        <f t="shared" si="31"/>
        <v>10.723340234879998</v>
      </c>
      <c r="I488" s="7" t="s">
        <v>129</v>
      </c>
      <c r="J488" s="11">
        <v>47.59654</v>
      </c>
      <c r="K488" s="11">
        <v>41.33324</v>
      </c>
      <c r="L488" s="11">
        <v>47.45784</v>
      </c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>
        <v>13</v>
      </c>
      <c r="C489" s="70">
        <v>22531</v>
      </c>
      <c r="D489" s="11">
        <v>364.907</v>
      </c>
      <c r="E489" s="11">
        <v>2.573</v>
      </c>
      <c r="F489" s="11">
        <f t="shared" si="29"/>
        <v>0.2223072</v>
      </c>
      <c r="G489" s="11">
        <f t="shared" si="30"/>
        <v>43.857326666666665</v>
      </c>
      <c r="H489" s="11">
        <f t="shared" si="31"/>
        <v>9.749799490752</v>
      </c>
      <c r="I489" s="7" t="s">
        <v>130</v>
      </c>
      <c r="J489" s="11">
        <v>43.27466</v>
      </c>
      <c r="K489" s="11">
        <v>28.89693</v>
      </c>
      <c r="L489" s="11">
        <v>59.40039</v>
      </c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>
        <v>14</v>
      </c>
      <c r="C490" s="70">
        <v>22541</v>
      </c>
      <c r="D490" s="11">
        <v>364.937</v>
      </c>
      <c r="E490" s="11">
        <v>2.933</v>
      </c>
      <c r="F490" s="11">
        <f t="shared" si="29"/>
        <v>0.2534112</v>
      </c>
      <c r="G490" s="11">
        <f t="shared" si="30"/>
        <v>57.21623</v>
      </c>
      <c r="H490" s="11">
        <f t="shared" si="31"/>
        <v>14.499233503776</v>
      </c>
      <c r="I490" s="7" t="s">
        <v>131</v>
      </c>
      <c r="J490" s="11">
        <v>71.83446</v>
      </c>
      <c r="K490" s="11">
        <v>32.26264</v>
      </c>
      <c r="L490" s="11">
        <v>67.55159</v>
      </c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>
        <v>15</v>
      </c>
      <c r="C491" s="70">
        <v>22549</v>
      </c>
      <c r="D491" s="11">
        <v>364.997</v>
      </c>
      <c r="E491" s="11">
        <v>3.319</v>
      </c>
      <c r="F491" s="11">
        <f t="shared" si="29"/>
        <v>0.2867616</v>
      </c>
      <c r="G491" s="11">
        <f t="shared" si="30"/>
        <v>21.139380000000003</v>
      </c>
      <c r="H491" s="11">
        <f t="shared" si="31"/>
        <v>6.061962431808001</v>
      </c>
      <c r="I491" s="7" t="s">
        <v>132</v>
      </c>
      <c r="J491" s="11">
        <v>22.40247</v>
      </c>
      <c r="K491" s="11">
        <v>18.46945</v>
      </c>
      <c r="L491" s="11">
        <v>22.54622</v>
      </c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>
        <v>16</v>
      </c>
      <c r="C492" s="70">
        <v>22557</v>
      </c>
      <c r="D492" s="11">
        <v>365.217</v>
      </c>
      <c r="E492" s="11">
        <v>10.33</v>
      </c>
      <c r="F492" s="11">
        <f t="shared" si="29"/>
        <v>0.8925120000000001</v>
      </c>
      <c r="G492" s="11">
        <f t="shared" si="30"/>
        <v>178.90022</v>
      </c>
      <c r="H492" s="11">
        <f t="shared" si="31"/>
        <v>159.67059315264</v>
      </c>
      <c r="I492" s="7" t="s">
        <v>133</v>
      </c>
      <c r="J492" s="11">
        <v>193.43066</v>
      </c>
      <c r="K492" s="11">
        <v>176.70084</v>
      </c>
      <c r="L492" s="11">
        <v>166.56916</v>
      </c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>
        <v>17</v>
      </c>
      <c r="C493" s="70">
        <v>22571</v>
      </c>
      <c r="D493" s="11">
        <v>364.927</v>
      </c>
      <c r="E493" s="11">
        <v>2.899</v>
      </c>
      <c r="F493" s="11">
        <f t="shared" si="29"/>
        <v>0.2504736</v>
      </c>
      <c r="G493" s="11">
        <f t="shared" si="30"/>
        <v>39.25674333333333</v>
      </c>
      <c r="H493" s="11">
        <f t="shared" si="31"/>
        <v>9.832777826976</v>
      </c>
      <c r="I493" s="7" t="s">
        <v>134</v>
      </c>
      <c r="J493" s="11">
        <v>57.50502</v>
      </c>
      <c r="K493" s="11">
        <v>34.1006</v>
      </c>
      <c r="L493" s="11">
        <v>26.16461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>
        <v>18</v>
      </c>
      <c r="C494" s="70">
        <v>22578</v>
      </c>
      <c r="D494" s="11">
        <v>366.647</v>
      </c>
      <c r="E494" s="11">
        <v>110.476</v>
      </c>
      <c r="F494" s="11">
        <f t="shared" si="29"/>
        <v>9.545126400000001</v>
      </c>
      <c r="G494" s="11">
        <f t="shared" si="30"/>
        <v>638.7350833333334</v>
      </c>
      <c r="H494" s="11">
        <f t="shared" si="31"/>
        <v>6096.807106531201</v>
      </c>
      <c r="I494" s="7" t="s">
        <v>135</v>
      </c>
      <c r="J494" s="11">
        <v>643.63323</v>
      </c>
      <c r="K494" s="11">
        <v>605.44399</v>
      </c>
      <c r="L494" s="11">
        <v>667.12803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>
        <v>19</v>
      </c>
      <c r="C495" s="70">
        <v>22594</v>
      </c>
      <c r="D495" s="11">
        <v>364.947</v>
      </c>
      <c r="E495" s="11">
        <v>3.012</v>
      </c>
      <c r="F495" s="11">
        <f t="shared" si="29"/>
        <v>0.2602368</v>
      </c>
      <c r="G495" s="11">
        <f t="shared" si="30"/>
        <v>24.04952</v>
      </c>
      <c r="H495" s="11">
        <f t="shared" si="31"/>
        <v>6.258570126336</v>
      </c>
      <c r="I495" s="7" t="s">
        <v>113</v>
      </c>
      <c r="J495" s="11">
        <v>42.16161</v>
      </c>
      <c r="K495" s="11">
        <v>16.62065</v>
      </c>
      <c r="L495" s="11">
        <v>13.3663</v>
      </c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>
        <v>20</v>
      </c>
      <c r="C496" s="70">
        <v>22605</v>
      </c>
      <c r="D496" s="11">
        <v>364.977</v>
      </c>
      <c r="E496" s="11">
        <v>3.165</v>
      </c>
      <c r="F496" s="11">
        <f t="shared" si="29"/>
        <v>0.27345600000000003</v>
      </c>
      <c r="G496" s="11">
        <f t="shared" si="30"/>
        <v>15.466443333333332</v>
      </c>
      <c r="H496" s="11">
        <f t="shared" si="31"/>
        <v>4.22939172816</v>
      </c>
      <c r="I496" s="7" t="s">
        <v>114</v>
      </c>
      <c r="J496" s="11">
        <v>7.93852</v>
      </c>
      <c r="K496" s="11">
        <v>19.01313</v>
      </c>
      <c r="L496" s="11">
        <v>19.44768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>
        <v>21</v>
      </c>
      <c r="C497" s="70">
        <v>22613</v>
      </c>
      <c r="D497" s="11">
        <v>364.867</v>
      </c>
      <c r="E497" s="11">
        <v>2.539</v>
      </c>
      <c r="F497" s="11">
        <f t="shared" si="29"/>
        <v>0.21936960000000003</v>
      </c>
      <c r="G497" s="11">
        <f t="shared" si="30"/>
        <v>24.228843333333334</v>
      </c>
      <c r="H497" s="11">
        <f t="shared" si="31"/>
        <v>5.315071670496001</v>
      </c>
      <c r="I497" s="7" t="s">
        <v>115</v>
      </c>
      <c r="J497" s="11">
        <v>32.27108</v>
      </c>
      <c r="K497" s="11">
        <v>21.04097</v>
      </c>
      <c r="L497" s="11">
        <v>19.37448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>
        <v>22</v>
      </c>
      <c r="C498" s="70">
        <v>22627</v>
      </c>
      <c r="D498" s="11">
        <v>364.837</v>
      </c>
      <c r="E498" s="11">
        <v>2.341</v>
      </c>
      <c r="F498" s="11">
        <f t="shared" si="29"/>
        <v>0.20226240000000004</v>
      </c>
      <c r="G498" s="11">
        <f t="shared" si="30"/>
        <v>24.330810000000003</v>
      </c>
      <c r="H498" s="11">
        <f t="shared" si="31"/>
        <v>4.9212080245440015</v>
      </c>
      <c r="I498" s="7" t="s">
        <v>116</v>
      </c>
      <c r="J498" s="11">
        <v>30.12171</v>
      </c>
      <c r="K498" s="11">
        <v>19.92442</v>
      </c>
      <c r="L498" s="11">
        <v>22.9463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>
        <v>23</v>
      </c>
      <c r="C499" s="70">
        <v>22635</v>
      </c>
      <c r="D499" s="11">
        <v>364.847</v>
      </c>
      <c r="E499" s="11">
        <v>2.447</v>
      </c>
      <c r="F499" s="11">
        <f t="shared" si="29"/>
        <v>0.21142080000000002</v>
      </c>
      <c r="G499" s="11">
        <f t="shared" si="30"/>
        <v>14.538053333333332</v>
      </c>
      <c r="H499" s="11">
        <f t="shared" si="31"/>
        <v>3.073646866176</v>
      </c>
      <c r="I499" s="7" t="s">
        <v>117</v>
      </c>
      <c r="J499" s="11">
        <v>15.016</v>
      </c>
      <c r="K499" s="11">
        <v>14.25635</v>
      </c>
      <c r="L499" s="11">
        <v>14.34181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>
        <v>24</v>
      </c>
      <c r="C500" s="70">
        <v>22654</v>
      </c>
      <c r="D500" s="11">
        <v>364.767</v>
      </c>
      <c r="E500" s="11">
        <v>1.834</v>
      </c>
      <c r="F500" s="11">
        <f t="shared" si="29"/>
        <v>0.1584576</v>
      </c>
      <c r="G500" s="11">
        <f t="shared" si="30"/>
        <v>37.820683333333335</v>
      </c>
      <c r="H500" s="11">
        <f t="shared" si="31"/>
        <v>5.9929747113600005</v>
      </c>
      <c r="I500" s="7" t="s">
        <v>137</v>
      </c>
      <c r="J500" s="11">
        <v>46.2474</v>
      </c>
      <c r="K500" s="11">
        <v>13.90192</v>
      </c>
      <c r="L500" s="11">
        <v>53.31273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>
        <v>25</v>
      </c>
      <c r="C501" s="70">
        <v>22661</v>
      </c>
      <c r="D501" s="11">
        <v>364.837</v>
      </c>
      <c r="E501" s="11">
        <v>2.369</v>
      </c>
      <c r="F501" s="11">
        <f t="shared" si="29"/>
        <v>0.20468160000000002</v>
      </c>
      <c r="G501" s="11">
        <f t="shared" si="30"/>
        <v>29.765283333333333</v>
      </c>
      <c r="H501" s="11">
        <f t="shared" si="31"/>
        <v>6.09240581712</v>
      </c>
      <c r="I501" s="7" t="s">
        <v>138</v>
      </c>
      <c r="J501" s="11">
        <v>46.21309</v>
      </c>
      <c r="K501" s="11">
        <v>9.54958</v>
      </c>
      <c r="L501" s="11">
        <v>33.53318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>
        <v>26</v>
      </c>
      <c r="C502" s="70">
        <v>22685</v>
      </c>
      <c r="D502" s="11">
        <v>365.047</v>
      </c>
      <c r="E502" s="11">
        <v>0.135</v>
      </c>
      <c r="F502" s="11">
        <f t="shared" si="29"/>
        <v>0.011664</v>
      </c>
      <c r="G502" s="11">
        <f t="shared" si="30"/>
        <v>39.12336666666667</v>
      </c>
      <c r="H502" s="11">
        <f t="shared" si="31"/>
        <v>0.4563349488000001</v>
      </c>
      <c r="I502" s="7" t="s">
        <v>140</v>
      </c>
      <c r="J502" s="11">
        <v>44.54036</v>
      </c>
      <c r="K502" s="11">
        <v>40.69883</v>
      </c>
      <c r="L502" s="11">
        <v>32.13091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>
        <v>27</v>
      </c>
      <c r="C503" s="70">
        <v>22695</v>
      </c>
      <c r="D503" s="11">
        <v>365.027</v>
      </c>
      <c r="E503" s="11">
        <v>0.122</v>
      </c>
      <c r="F503" s="11">
        <f t="shared" si="29"/>
        <v>0.0105408</v>
      </c>
      <c r="G503" s="11">
        <f t="shared" si="30"/>
        <v>33.75546</v>
      </c>
      <c r="H503" s="11">
        <f t="shared" si="31"/>
        <v>0.35580955276799997</v>
      </c>
      <c r="I503" s="7" t="s">
        <v>141</v>
      </c>
      <c r="J503" s="11">
        <v>33.92785</v>
      </c>
      <c r="K503" s="11">
        <v>21.99587</v>
      </c>
      <c r="L503" s="11">
        <v>45.34266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>
        <v>28</v>
      </c>
      <c r="C504" s="70">
        <v>22703</v>
      </c>
      <c r="D504" s="11">
        <v>365.047</v>
      </c>
      <c r="E504" s="11">
        <v>0.13</v>
      </c>
      <c r="F504" s="11">
        <f t="shared" si="29"/>
        <v>0.011232</v>
      </c>
      <c r="G504" s="11">
        <f t="shared" si="30"/>
        <v>37.64602</v>
      </c>
      <c r="H504" s="11">
        <f t="shared" si="31"/>
        <v>0.42284009664000005</v>
      </c>
      <c r="I504" s="7" t="s">
        <v>142</v>
      </c>
      <c r="J504" s="11">
        <v>29.79755</v>
      </c>
      <c r="K504" s="11">
        <v>56.94626</v>
      </c>
      <c r="L504" s="11">
        <v>26.19425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>
        <v>29</v>
      </c>
      <c r="C505" s="70">
        <v>22713</v>
      </c>
      <c r="D505" s="11">
        <v>364.997</v>
      </c>
      <c r="E505" s="11">
        <v>0.079</v>
      </c>
      <c r="F505" s="11">
        <f t="shared" si="29"/>
        <v>0.0068256</v>
      </c>
      <c r="G505" s="11">
        <f t="shared" si="30"/>
        <v>30.396553333333333</v>
      </c>
      <c r="H505" s="11">
        <f t="shared" si="31"/>
        <v>0.207474714432</v>
      </c>
      <c r="I505" s="7" t="s">
        <v>143</v>
      </c>
      <c r="J505" s="11">
        <v>28.6729</v>
      </c>
      <c r="K505" s="11">
        <v>40.09681</v>
      </c>
      <c r="L505" s="11">
        <v>22.41995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>
        <v>30</v>
      </c>
      <c r="C506" s="70">
        <v>22724</v>
      </c>
      <c r="D506" s="11">
        <v>364.987</v>
      </c>
      <c r="E506" s="11">
        <v>0.074</v>
      </c>
      <c r="F506" s="11">
        <f t="shared" si="29"/>
        <v>0.0063936</v>
      </c>
      <c r="G506" s="11">
        <f t="shared" si="30"/>
        <v>11.872156666666667</v>
      </c>
      <c r="H506" s="11">
        <f t="shared" si="31"/>
        <v>0.07590582086400001</v>
      </c>
      <c r="I506" s="7" t="s">
        <v>144</v>
      </c>
      <c r="J506" s="11">
        <v>6.69493</v>
      </c>
      <c r="K506" s="11">
        <v>9.13749</v>
      </c>
      <c r="L506" s="11">
        <v>19.78405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2:12" s="151" customFormat="1" ht="24.75" thickBot="1">
      <c r="B507" s="152">
        <v>31</v>
      </c>
      <c r="C507" s="153">
        <v>22731</v>
      </c>
      <c r="D507" s="154">
        <v>364.977</v>
      </c>
      <c r="E507" s="154">
        <v>0.069</v>
      </c>
      <c r="F507" s="154">
        <f t="shared" si="29"/>
        <v>0.005961600000000001</v>
      </c>
      <c r="G507" s="154">
        <f t="shared" si="30"/>
        <v>30.114359999999994</v>
      </c>
      <c r="H507" s="154">
        <f t="shared" si="31"/>
        <v>0.179529768576</v>
      </c>
      <c r="I507" s="152" t="s">
        <v>145</v>
      </c>
      <c r="J507" s="154">
        <v>16.8629</v>
      </c>
      <c r="K507" s="154">
        <v>33.1293</v>
      </c>
      <c r="L507" s="154">
        <v>40.35088</v>
      </c>
    </row>
    <row r="508" spans="1:36" ht="24">
      <c r="A508" s="8"/>
      <c r="B508" s="7">
        <v>1</v>
      </c>
      <c r="C508" s="70">
        <v>22745</v>
      </c>
      <c r="D508" s="11">
        <v>364.927</v>
      </c>
      <c r="E508" s="11">
        <v>0.048</v>
      </c>
      <c r="F508" s="11">
        <f t="shared" si="29"/>
        <v>0.0041472</v>
      </c>
      <c r="G508" s="11">
        <f t="shared" si="30"/>
        <v>10.433466666666668</v>
      </c>
      <c r="H508" s="11">
        <f t="shared" si="31"/>
        <v>0.043269672960000005</v>
      </c>
      <c r="I508" s="7" t="s">
        <v>118</v>
      </c>
      <c r="J508" s="11">
        <v>9.44936</v>
      </c>
      <c r="K508" s="11">
        <v>0</v>
      </c>
      <c r="L508" s="11">
        <v>21.85104</v>
      </c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>
        <v>2</v>
      </c>
      <c r="C509" s="70">
        <v>22765</v>
      </c>
      <c r="D509" s="11">
        <v>364.637</v>
      </c>
      <c r="E509" s="11">
        <v>0.02</v>
      </c>
      <c r="F509" s="11">
        <f t="shared" si="29"/>
        <v>0.0017280000000000002</v>
      </c>
      <c r="G509" s="11">
        <f t="shared" si="30"/>
        <v>13.931936666666665</v>
      </c>
      <c r="H509" s="11">
        <f t="shared" si="31"/>
        <v>0.02407438656</v>
      </c>
      <c r="I509" s="7" t="s">
        <v>119</v>
      </c>
      <c r="J509" s="11">
        <v>15.003</v>
      </c>
      <c r="K509" s="11">
        <v>23.29686</v>
      </c>
      <c r="L509" s="11">
        <v>3.49595</v>
      </c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>
        <v>3</v>
      </c>
      <c r="C510" s="70">
        <v>22783</v>
      </c>
      <c r="D510" s="11">
        <v>365.017</v>
      </c>
      <c r="E510" s="11">
        <v>0.317</v>
      </c>
      <c r="F510" s="11">
        <f t="shared" si="29"/>
        <v>0.0273888</v>
      </c>
      <c r="G510" s="11">
        <f t="shared" si="30"/>
        <v>18.938756666666666</v>
      </c>
      <c r="H510" s="11">
        <f t="shared" si="31"/>
        <v>0.518709818592</v>
      </c>
      <c r="I510" s="7" t="s">
        <v>155</v>
      </c>
      <c r="J510" s="11">
        <v>11.70035</v>
      </c>
      <c r="K510" s="11">
        <v>23.66519</v>
      </c>
      <c r="L510" s="11">
        <v>21.45073</v>
      </c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>
        <v>4</v>
      </c>
      <c r="C511" s="70">
        <v>22805</v>
      </c>
      <c r="D511" s="11">
        <v>364.947</v>
      </c>
      <c r="E511" s="11">
        <v>0.1</v>
      </c>
      <c r="F511" s="11">
        <f t="shared" si="29"/>
        <v>0.00864</v>
      </c>
      <c r="G511" s="11">
        <f t="shared" si="30"/>
        <v>14.17675</v>
      </c>
      <c r="H511" s="11">
        <f t="shared" si="31"/>
        <v>0.12248712</v>
      </c>
      <c r="I511" s="7" t="s">
        <v>156</v>
      </c>
      <c r="J511" s="11">
        <v>9.59877</v>
      </c>
      <c r="K511" s="11">
        <v>17.39671</v>
      </c>
      <c r="L511" s="11">
        <v>15.53477</v>
      </c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>
        <v>5</v>
      </c>
      <c r="C512" s="70">
        <v>22808</v>
      </c>
      <c r="D512" s="11">
        <v>364.967</v>
      </c>
      <c r="E512" s="11">
        <v>0.105</v>
      </c>
      <c r="F512" s="11">
        <f t="shared" si="29"/>
        <v>0.009072</v>
      </c>
      <c r="G512" s="11">
        <f t="shared" si="30"/>
        <v>30.135319999999997</v>
      </c>
      <c r="H512" s="11">
        <f t="shared" si="31"/>
        <v>0.27338762303999997</v>
      </c>
      <c r="I512" s="7" t="s">
        <v>157</v>
      </c>
      <c r="J512" s="11">
        <v>20.91814</v>
      </c>
      <c r="K512" s="11">
        <v>38.27196</v>
      </c>
      <c r="L512" s="11">
        <v>31.21586</v>
      </c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>
        <v>6</v>
      </c>
      <c r="C513" s="70">
        <v>22821</v>
      </c>
      <c r="D513" s="11">
        <v>364.997</v>
      </c>
      <c r="E513" s="11">
        <v>0.112</v>
      </c>
      <c r="F513" s="11">
        <f t="shared" si="29"/>
        <v>0.009676800000000001</v>
      </c>
      <c r="G513" s="11">
        <f t="shared" si="30"/>
        <v>26.24081666666667</v>
      </c>
      <c r="H513" s="11">
        <f t="shared" si="31"/>
        <v>0.25392713472000006</v>
      </c>
      <c r="I513" s="7" t="s">
        <v>158</v>
      </c>
      <c r="J513" s="11">
        <v>32.32282</v>
      </c>
      <c r="K513" s="11">
        <v>29.24408</v>
      </c>
      <c r="L513" s="11">
        <v>17.15555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>
        <v>7</v>
      </c>
      <c r="C514" s="70">
        <v>22835</v>
      </c>
      <c r="D514" s="11">
        <v>364.947</v>
      </c>
      <c r="E514" s="11">
        <v>0.063</v>
      </c>
      <c r="F514" s="11">
        <f t="shared" si="29"/>
        <v>0.0054432000000000005</v>
      </c>
      <c r="G514" s="11">
        <f t="shared" si="30"/>
        <v>19.712216666666666</v>
      </c>
      <c r="H514" s="11">
        <f t="shared" si="31"/>
        <v>0.10729753776</v>
      </c>
      <c r="I514" s="7" t="s">
        <v>124</v>
      </c>
      <c r="J514" s="11">
        <v>23.645</v>
      </c>
      <c r="K514" s="11">
        <v>18.11372</v>
      </c>
      <c r="L514" s="11">
        <v>17.37793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>
        <v>8</v>
      </c>
      <c r="C515" s="70">
        <v>22845</v>
      </c>
      <c r="D515" s="11">
        <v>364.877</v>
      </c>
      <c r="E515" s="11">
        <v>0.053</v>
      </c>
      <c r="F515" s="11">
        <f t="shared" si="29"/>
        <v>0.0045792</v>
      </c>
      <c r="G515" s="11">
        <f t="shared" si="30"/>
        <v>17.197203333333334</v>
      </c>
      <c r="H515" s="11">
        <f t="shared" si="31"/>
        <v>0.07874943350400002</v>
      </c>
      <c r="I515" s="7" t="s">
        <v>125</v>
      </c>
      <c r="J515" s="11">
        <v>17.64333</v>
      </c>
      <c r="K515" s="11">
        <v>17.47974</v>
      </c>
      <c r="L515" s="11">
        <v>16.46854</v>
      </c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>
        <v>9</v>
      </c>
      <c r="C516" s="70">
        <v>22873</v>
      </c>
      <c r="D516" s="11">
        <v>365.007</v>
      </c>
      <c r="E516" s="11">
        <v>4.006</v>
      </c>
      <c r="F516" s="11">
        <f t="shared" si="29"/>
        <v>0.34611840000000005</v>
      </c>
      <c r="G516" s="11">
        <f t="shared" si="30"/>
        <v>70.10748666666666</v>
      </c>
      <c r="H516" s="11">
        <f t="shared" si="31"/>
        <v>24.265491113088</v>
      </c>
      <c r="I516" s="7" t="s">
        <v>126</v>
      </c>
      <c r="J516" s="11">
        <v>75.8167</v>
      </c>
      <c r="K516" s="11">
        <v>71.96103</v>
      </c>
      <c r="L516" s="11">
        <v>62.54473</v>
      </c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>
        <v>10</v>
      </c>
      <c r="C517" s="70">
        <v>22883</v>
      </c>
      <c r="D517" s="11">
        <v>365.227</v>
      </c>
      <c r="E517" s="11">
        <v>8.722</v>
      </c>
      <c r="F517" s="11">
        <f t="shared" si="29"/>
        <v>0.7535808</v>
      </c>
      <c r="G517" s="11">
        <f t="shared" si="30"/>
        <v>126.82517999999999</v>
      </c>
      <c r="H517" s="11">
        <f t="shared" si="31"/>
        <v>95.573020604544</v>
      </c>
      <c r="I517" s="7" t="s">
        <v>127</v>
      </c>
      <c r="J517" s="50">
        <v>116.4342</v>
      </c>
      <c r="K517" s="11">
        <v>145.77767</v>
      </c>
      <c r="L517" s="11">
        <v>118.26367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>
        <v>11</v>
      </c>
      <c r="C518" s="70">
        <v>22884</v>
      </c>
      <c r="D518" s="11">
        <v>365.037</v>
      </c>
      <c r="E518" s="11">
        <v>2.459</v>
      </c>
      <c r="F518" s="11">
        <f t="shared" si="29"/>
        <v>0.21245760000000002</v>
      </c>
      <c r="G518" s="11">
        <f t="shared" si="30"/>
        <v>128.59617666666668</v>
      </c>
      <c r="H518" s="11">
        <f t="shared" si="31"/>
        <v>27.321235063776005</v>
      </c>
      <c r="I518" s="7" t="s">
        <v>128</v>
      </c>
      <c r="J518" s="11">
        <v>106.21642</v>
      </c>
      <c r="K518" s="11">
        <v>136.34162</v>
      </c>
      <c r="L518" s="11">
        <v>143.23049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>
        <v>12</v>
      </c>
      <c r="C519" s="70">
        <v>22885</v>
      </c>
      <c r="D519" s="11">
        <v>365.007</v>
      </c>
      <c r="E519" s="11">
        <v>1.689</v>
      </c>
      <c r="F519" s="11">
        <f t="shared" si="29"/>
        <v>0.14592960000000002</v>
      </c>
      <c r="G519" s="11">
        <f t="shared" si="30"/>
        <v>66.52622</v>
      </c>
      <c r="H519" s="11">
        <f t="shared" si="31"/>
        <v>9.708144674112</v>
      </c>
      <c r="I519" s="7" t="s">
        <v>129</v>
      </c>
      <c r="J519" s="11">
        <v>71.28903</v>
      </c>
      <c r="K519" s="11">
        <v>71.1818</v>
      </c>
      <c r="L519" s="11">
        <v>57.10783</v>
      </c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>
        <v>13</v>
      </c>
      <c r="C520" s="70">
        <v>22898</v>
      </c>
      <c r="D520" s="11">
        <v>365.147</v>
      </c>
      <c r="E520" s="11">
        <v>6.129</v>
      </c>
      <c r="F520" s="11">
        <f t="shared" si="29"/>
        <v>0.5295456</v>
      </c>
      <c r="G520" s="11">
        <f t="shared" si="30"/>
        <v>110.88260666666666</v>
      </c>
      <c r="H520" s="11">
        <f t="shared" si="31"/>
        <v>58.71739647686399</v>
      </c>
      <c r="I520" s="7" t="s">
        <v>130</v>
      </c>
      <c r="J520" s="11">
        <v>103.10497</v>
      </c>
      <c r="K520" s="11">
        <v>103.02661</v>
      </c>
      <c r="L520" s="11">
        <v>126.51624</v>
      </c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>
        <v>14</v>
      </c>
      <c r="C521" s="70">
        <v>22906</v>
      </c>
      <c r="D521" s="11">
        <v>365.007</v>
      </c>
      <c r="E521" s="11">
        <v>4.229</v>
      </c>
      <c r="F521" s="11">
        <f t="shared" si="29"/>
        <v>0.36538560000000003</v>
      </c>
      <c r="G521" s="11">
        <f t="shared" si="30"/>
        <v>60.61584666666667</v>
      </c>
      <c r="H521" s="11">
        <f t="shared" si="31"/>
        <v>22.148157503808005</v>
      </c>
      <c r="I521" s="7" t="s">
        <v>131</v>
      </c>
      <c r="J521" s="11">
        <v>48.37714</v>
      </c>
      <c r="K521" s="11">
        <v>74.54021</v>
      </c>
      <c r="L521" s="11">
        <v>58.93019</v>
      </c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>
        <v>15</v>
      </c>
      <c r="C522" s="70">
        <v>22916</v>
      </c>
      <c r="D522" s="11">
        <v>365.087</v>
      </c>
      <c r="E522" s="11">
        <v>4.989</v>
      </c>
      <c r="F522" s="11">
        <f t="shared" si="29"/>
        <v>0.43104960000000003</v>
      </c>
      <c r="G522" s="11">
        <f t="shared" si="30"/>
        <v>35.92782666666667</v>
      </c>
      <c r="H522" s="11">
        <f t="shared" si="31"/>
        <v>15.486675313536002</v>
      </c>
      <c r="I522" s="7" t="s">
        <v>132</v>
      </c>
      <c r="J522" s="11">
        <v>29.19542</v>
      </c>
      <c r="K522" s="11">
        <v>30.83776</v>
      </c>
      <c r="L522" s="11">
        <v>47.7503</v>
      </c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>
        <v>16</v>
      </c>
      <c r="C523" s="70">
        <v>22926</v>
      </c>
      <c r="D523" s="11">
        <v>365.127</v>
      </c>
      <c r="E523" s="11">
        <v>5.681</v>
      </c>
      <c r="F523" s="11">
        <f t="shared" si="29"/>
        <v>0.4908384</v>
      </c>
      <c r="G523" s="11">
        <f t="shared" si="30"/>
        <v>21.279276666666664</v>
      </c>
      <c r="H523" s="11">
        <f t="shared" si="31"/>
        <v>10.444686112224</v>
      </c>
      <c r="I523" s="7" t="s">
        <v>133</v>
      </c>
      <c r="J523" s="11">
        <v>15.96251</v>
      </c>
      <c r="K523" s="11">
        <v>28.03651</v>
      </c>
      <c r="L523" s="11">
        <v>19.83881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>
        <v>17</v>
      </c>
      <c r="C524" s="70">
        <v>22944</v>
      </c>
      <c r="D524" s="11">
        <v>364.917</v>
      </c>
      <c r="E524" s="11">
        <v>1.126</v>
      </c>
      <c r="F524" s="11">
        <f t="shared" si="29"/>
        <v>0.0972864</v>
      </c>
      <c r="G524" s="11">
        <f t="shared" si="30"/>
        <v>19.95491</v>
      </c>
      <c r="H524" s="11">
        <f t="shared" si="31"/>
        <v>1.941341356224</v>
      </c>
      <c r="I524" s="7" t="s">
        <v>134</v>
      </c>
      <c r="J524" s="11">
        <v>25.49555</v>
      </c>
      <c r="K524" s="11">
        <v>15.67558</v>
      </c>
      <c r="L524" s="11">
        <v>18.6936</v>
      </c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>
        <v>18</v>
      </c>
      <c r="C525" s="70">
        <v>22957</v>
      </c>
      <c r="D525" s="11">
        <v>364.917</v>
      </c>
      <c r="E525" s="11">
        <v>2.482</v>
      </c>
      <c r="F525" s="11">
        <f t="shared" si="29"/>
        <v>0.21444480000000002</v>
      </c>
      <c r="G525" s="11">
        <f t="shared" si="30"/>
        <v>17.289510000000003</v>
      </c>
      <c r="H525" s="11">
        <f t="shared" si="31"/>
        <v>3.707645514048001</v>
      </c>
      <c r="I525" s="7" t="s">
        <v>135</v>
      </c>
      <c r="J525" s="11">
        <v>11.19719</v>
      </c>
      <c r="K525" s="11">
        <v>20.01078</v>
      </c>
      <c r="L525" s="11">
        <v>20.66056</v>
      </c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>
        <v>19</v>
      </c>
      <c r="C526" s="70">
        <v>22975</v>
      </c>
      <c r="D526" s="11">
        <v>364.897</v>
      </c>
      <c r="E526" s="11">
        <v>2.223</v>
      </c>
      <c r="F526" s="11">
        <f t="shared" si="29"/>
        <v>0.1920672</v>
      </c>
      <c r="G526" s="11">
        <f t="shared" si="30"/>
        <v>15.344726666666666</v>
      </c>
      <c r="H526" s="11">
        <f t="shared" si="31"/>
        <v>2.947218685632</v>
      </c>
      <c r="I526" s="7" t="s">
        <v>113</v>
      </c>
      <c r="J526" s="11">
        <v>19.5515</v>
      </c>
      <c r="K526" s="11">
        <v>15.07572</v>
      </c>
      <c r="L526" s="11">
        <v>11.40696</v>
      </c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>
        <v>20</v>
      </c>
      <c r="C527" s="70">
        <v>22991</v>
      </c>
      <c r="D527" s="11">
        <v>364.877</v>
      </c>
      <c r="E527" s="11">
        <v>2.04</v>
      </c>
      <c r="F527" s="11">
        <f t="shared" si="29"/>
        <v>0.17625600000000002</v>
      </c>
      <c r="G527" s="11">
        <f t="shared" si="30"/>
        <v>23.853530000000003</v>
      </c>
      <c r="H527" s="11">
        <f t="shared" si="31"/>
        <v>4.204327783680001</v>
      </c>
      <c r="I527" s="7" t="s">
        <v>114</v>
      </c>
      <c r="J527" s="11">
        <v>24.61286</v>
      </c>
      <c r="K527" s="11">
        <v>19.08467</v>
      </c>
      <c r="L527" s="11">
        <v>27.86306</v>
      </c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>
        <v>21</v>
      </c>
      <c r="C528" s="70">
        <v>22997</v>
      </c>
      <c r="D528" s="11">
        <v>364.867</v>
      </c>
      <c r="E528" s="11">
        <v>1.965</v>
      </c>
      <c r="F528" s="11">
        <f t="shared" si="29"/>
        <v>0.169776</v>
      </c>
      <c r="G528" s="11">
        <f t="shared" si="30"/>
        <v>9.631536666666667</v>
      </c>
      <c r="H528" s="11">
        <f t="shared" si="31"/>
        <v>1.6352037691200003</v>
      </c>
      <c r="I528" s="7" t="s">
        <v>115</v>
      </c>
      <c r="J528" s="11">
        <v>2.78135</v>
      </c>
      <c r="K528" s="11">
        <v>8.28729</v>
      </c>
      <c r="L528" s="11">
        <v>17.82597</v>
      </c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>
        <v>22</v>
      </c>
      <c r="C529" s="70">
        <v>23021</v>
      </c>
      <c r="D529" s="11">
        <v>364.817</v>
      </c>
      <c r="E529" s="11">
        <v>1.566</v>
      </c>
      <c r="F529" s="11">
        <f t="shared" si="29"/>
        <v>0.13530240000000002</v>
      </c>
      <c r="G529" s="11">
        <f t="shared" si="30"/>
        <v>18.65844</v>
      </c>
      <c r="H529" s="11">
        <f t="shared" si="31"/>
        <v>2.524531712256</v>
      </c>
      <c r="I529" s="7" t="s">
        <v>116</v>
      </c>
      <c r="J529" s="11">
        <v>20.02758</v>
      </c>
      <c r="K529" s="11">
        <v>25.58635</v>
      </c>
      <c r="L529" s="11">
        <v>10.36139</v>
      </c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>
        <v>23</v>
      </c>
      <c r="C530" s="70">
        <v>23033</v>
      </c>
      <c r="D530" s="11">
        <v>364.787</v>
      </c>
      <c r="E530" s="11">
        <v>1.421</v>
      </c>
      <c r="F530" s="11">
        <f t="shared" si="29"/>
        <v>0.1227744</v>
      </c>
      <c r="G530" s="11">
        <f t="shared" si="30"/>
        <v>9.7249</v>
      </c>
      <c r="H530" s="11">
        <f t="shared" si="31"/>
        <v>1.19396876256</v>
      </c>
      <c r="I530" s="7" t="s">
        <v>117</v>
      </c>
      <c r="J530" s="11">
        <v>7.76759</v>
      </c>
      <c r="K530" s="11">
        <v>11.85035</v>
      </c>
      <c r="L530" s="11">
        <v>9.55676</v>
      </c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>
        <v>24</v>
      </c>
      <c r="C531" s="70">
        <v>23049</v>
      </c>
      <c r="D531" s="11">
        <v>364.767</v>
      </c>
      <c r="E531" s="11">
        <v>1.25</v>
      </c>
      <c r="F531" s="11">
        <f t="shared" si="29"/>
        <v>0.10800000000000001</v>
      </c>
      <c r="G531" s="11">
        <f t="shared" si="30"/>
        <v>19.109476666666666</v>
      </c>
      <c r="H531" s="11">
        <f t="shared" si="31"/>
        <v>2.06382348</v>
      </c>
      <c r="I531" s="7" t="s">
        <v>137</v>
      </c>
      <c r="J531" s="11">
        <v>16.40689</v>
      </c>
      <c r="K531" s="11">
        <v>13.19708</v>
      </c>
      <c r="L531" s="11">
        <v>27.72446</v>
      </c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>
        <v>25</v>
      </c>
      <c r="C532" s="70">
        <v>23059</v>
      </c>
      <c r="D532" s="11">
        <v>364.737</v>
      </c>
      <c r="E532" s="11">
        <v>1.086</v>
      </c>
      <c r="F532" s="11">
        <f t="shared" si="29"/>
        <v>0.09383040000000001</v>
      </c>
      <c r="G532" s="11">
        <f t="shared" si="30"/>
        <v>22.076513333333335</v>
      </c>
      <c r="H532" s="11">
        <f t="shared" si="31"/>
        <v>2.0714480766720005</v>
      </c>
      <c r="I532" s="7" t="s">
        <v>138</v>
      </c>
      <c r="J532" s="11">
        <v>11.39689</v>
      </c>
      <c r="K532" s="11">
        <v>21.11797</v>
      </c>
      <c r="L532" s="11">
        <v>33.71468</v>
      </c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2:13" s="213" customFormat="1" ht="24.75" thickBot="1">
      <c r="B533" s="214">
        <v>26</v>
      </c>
      <c r="C533" s="215"/>
      <c r="D533" s="216"/>
      <c r="E533" s="216"/>
      <c r="F533" s="216"/>
      <c r="G533" s="216"/>
      <c r="H533" s="216"/>
      <c r="I533" s="214" t="s">
        <v>140</v>
      </c>
      <c r="J533" s="216"/>
      <c r="K533" s="216"/>
      <c r="L533" s="216"/>
      <c r="M533" s="213" t="s">
        <v>200</v>
      </c>
    </row>
    <row r="534" spans="1:36" ht="24.75" thickTop="1">
      <c r="A534" s="8"/>
      <c r="B534" s="7">
        <v>1</v>
      </c>
      <c r="C534" s="70">
        <v>23236</v>
      </c>
      <c r="D534" s="11">
        <v>365.157</v>
      </c>
      <c r="E534" s="11">
        <v>0.429</v>
      </c>
      <c r="F534" s="11">
        <f aca="true" t="shared" si="32" ref="F534:F551">E534*0.0864</f>
        <v>0.037065600000000004</v>
      </c>
      <c r="G534" s="11">
        <f aca="true" t="shared" si="33" ref="G534:G551">+AVERAGE(J534:L534)</f>
        <v>22.933220000000002</v>
      </c>
      <c r="H534" s="11">
        <f aca="true" t="shared" si="34" ref="H534:H551">G534*F534</f>
        <v>0.8500335592320002</v>
      </c>
      <c r="I534" s="7" t="s">
        <v>118</v>
      </c>
      <c r="J534" s="11">
        <v>29.97687</v>
      </c>
      <c r="K534" s="11">
        <v>11.95042</v>
      </c>
      <c r="L534" s="11">
        <v>26.87237</v>
      </c>
      <c r="M534" s="217" t="s">
        <v>201</v>
      </c>
      <c r="N534" s="217"/>
      <c r="O534" s="217"/>
      <c r="P534" s="217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>
        <v>2</v>
      </c>
      <c r="C535" s="70">
        <v>23247</v>
      </c>
      <c r="D535" s="11">
        <v>365.817</v>
      </c>
      <c r="E535" s="11">
        <v>32.012</v>
      </c>
      <c r="F535" s="11">
        <f t="shared" si="32"/>
        <v>2.7658368</v>
      </c>
      <c r="G535" s="11">
        <f t="shared" si="33"/>
        <v>362.3663833333333</v>
      </c>
      <c r="H535" s="11">
        <f t="shared" si="34"/>
        <v>1002.2462781062401</v>
      </c>
      <c r="I535" s="7" t="s">
        <v>119</v>
      </c>
      <c r="J535" s="11">
        <v>265.43387</v>
      </c>
      <c r="K535" s="11">
        <v>412.20591</v>
      </c>
      <c r="L535" s="11">
        <v>409.45937</v>
      </c>
      <c r="M535" s="8" t="s">
        <v>202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>
        <v>3</v>
      </c>
      <c r="C536" s="70">
        <v>23248</v>
      </c>
      <c r="D536" s="11">
        <v>365.557</v>
      </c>
      <c r="E536" s="11">
        <v>27.199</v>
      </c>
      <c r="F536" s="11">
        <f t="shared" si="32"/>
        <v>2.3499936000000003</v>
      </c>
      <c r="G536" s="11">
        <f t="shared" si="33"/>
        <v>181.8678766666667</v>
      </c>
      <c r="H536" s="11">
        <f t="shared" si="34"/>
        <v>427.3883462122561</v>
      </c>
      <c r="I536" s="7" t="s">
        <v>155</v>
      </c>
      <c r="J536" s="11">
        <v>186.44068</v>
      </c>
      <c r="K536" s="11">
        <v>189.99002</v>
      </c>
      <c r="L536" s="11">
        <v>169.17293</v>
      </c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>
        <v>4</v>
      </c>
      <c r="C537" s="70">
        <v>23263</v>
      </c>
      <c r="D537" s="11">
        <v>365.227</v>
      </c>
      <c r="E537" s="11">
        <v>10.763</v>
      </c>
      <c r="F537" s="11">
        <f t="shared" si="32"/>
        <v>0.9299232000000001</v>
      </c>
      <c r="G537" s="11">
        <f t="shared" si="33"/>
        <v>50.88763333333333</v>
      </c>
      <c r="H537" s="11">
        <f t="shared" si="34"/>
        <v>47.321590829760005</v>
      </c>
      <c r="I537" s="7" t="s">
        <v>156</v>
      </c>
      <c r="J537" s="11">
        <v>45.41326</v>
      </c>
      <c r="K537" s="11">
        <v>53.69288</v>
      </c>
      <c r="L537" s="11">
        <v>53.55676</v>
      </c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>
        <v>5</v>
      </c>
      <c r="C538" s="70">
        <v>23272</v>
      </c>
      <c r="D538" s="11">
        <v>365.447</v>
      </c>
      <c r="E538" s="11">
        <v>19.391</v>
      </c>
      <c r="F538" s="11">
        <f t="shared" si="32"/>
        <v>1.6753824</v>
      </c>
      <c r="G538" s="11">
        <f t="shared" si="33"/>
        <v>54.02006</v>
      </c>
      <c r="H538" s="11">
        <f t="shared" si="34"/>
        <v>90.504257770944</v>
      </c>
      <c r="I538" s="7" t="s">
        <v>157</v>
      </c>
      <c r="J538" s="11">
        <v>60.82559</v>
      </c>
      <c r="K538" s="11">
        <v>47.68481</v>
      </c>
      <c r="L538" s="11">
        <v>53.54978</v>
      </c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>
        <v>6</v>
      </c>
      <c r="C539" s="70">
        <v>23279</v>
      </c>
      <c r="D539" s="11">
        <v>366.257</v>
      </c>
      <c r="E539" s="11">
        <v>79.777</v>
      </c>
      <c r="F539" s="11">
        <f t="shared" si="32"/>
        <v>6.8927328</v>
      </c>
      <c r="G539" s="11">
        <f t="shared" si="33"/>
        <v>65.24170666666667</v>
      </c>
      <c r="H539" s="11">
        <f t="shared" si="34"/>
        <v>449.69365146931204</v>
      </c>
      <c r="I539" s="7" t="s">
        <v>158</v>
      </c>
      <c r="J539" s="11">
        <v>77.58718</v>
      </c>
      <c r="K539" s="11">
        <v>56.98006</v>
      </c>
      <c r="L539" s="11">
        <v>61.15788</v>
      </c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>
        <v>7</v>
      </c>
      <c r="C540" s="70">
        <v>23282</v>
      </c>
      <c r="D540" s="11">
        <v>365.427</v>
      </c>
      <c r="E540" s="11">
        <v>14.884</v>
      </c>
      <c r="F540" s="11">
        <f t="shared" si="32"/>
        <v>1.2859776</v>
      </c>
      <c r="G540" s="11">
        <f t="shared" si="33"/>
        <v>69.42277</v>
      </c>
      <c r="H540" s="11">
        <f t="shared" si="34"/>
        <v>89.276127149952</v>
      </c>
      <c r="I540" s="7" t="s">
        <v>124</v>
      </c>
      <c r="J540" s="11">
        <v>69.34355</v>
      </c>
      <c r="K540" s="11">
        <v>74.25376</v>
      </c>
      <c r="L540" s="11">
        <v>64.671</v>
      </c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>
        <v>8</v>
      </c>
      <c r="C541" s="70">
        <v>23300</v>
      </c>
      <c r="D541" s="11">
        <v>365.137</v>
      </c>
      <c r="E541" s="11">
        <v>7.718</v>
      </c>
      <c r="F541" s="11">
        <f t="shared" si="32"/>
        <v>0.6668352000000001</v>
      </c>
      <c r="G541" s="11">
        <f t="shared" si="33"/>
        <v>30.610096666666667</v>
      </c>
      <c r="H541" s="11">
        <f t="shared" si="34"/>
        <v>20.411889932736003</v>
      </c>
      <c r="I541" s="7" t="s">
        <v>125</v>
      </c>
      <c r="J541" s="11">
        <v>37.83144</v>
      </c>
      <c r="K541" s="11">
        <v>19.21527</v>
      </c>
      <c r="L541" s="11">
        <v>34.78358</v>
      </c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>
        <v>9</v>
      </c>
      <c r="C542" s="70">
        <v>23310</v>
      </c>
      <c r="D542" s="11">
        <v>365.187</v>
      </c>
      <c r="E542" s="11">
        <v>9.159</v>
      </c>
      <c r="F542" s="11">
        <f t="shared" si="32"/>
        <v>0.7913376000000001</v>
      </c>
      <c r="G542" s="11">
        <f t="shared" si="33"/>
        <v>31.85574</v>
      </c>
      <c r="H542" s="11">
        <f t="shared" si="34"/>
        <v>25.208644837824004</v>
      </c>
      <c r="I542" s="7" t="s">
        <v>126</v>
      </c>
      <c r="J542" s="11">
        <v>31.08679</v>
      </c>
      <c r="K542" s="11">
        <v>34.00764</v>
      </c>
      <c r="L542" s="11">
        <v>30.47279</v>
      </c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>
        <v>10</v>
      </c>
      <c r="C543" s="70">
        <v>23321</v>
      </c>
      <c r="D543" s="11">
        <v>265.227</v>
      </c>
      <c r="E543" s="11">
        <v>9.273</v>
      </c>
      <c r="F543" s="11">
        <f t="shared" si="32"/>
        <v>0.8011872</v>
      </c>
      <c r="G543" s="11">
        <f t="shared" si="33"/>
        <v>17.39112</v>
      </c>
      <c r="H543" s="11">
        <f t="shared" si="34"/>
        <v>13.933542737664</v>
      </c>
      <c r="I543" s="7" t="s">
        <v>127</v>
      </c>
      <c r="J543" s="11">
        <v>14.22429</v>
      </c>
      <c r="K543" s="11">
        <v>19.67164</v>
      </c>
      <c r="L543" s="11">
        <v>18.27743</v>
      </c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>
        <v>11</v>
      </c>
      <c r="C544" s="70">
        <v>23338</v>
      </c>
      <c r="D544" s="11">
        <v>265.097</v>
      </c>
      <c r="E544" s="11">
        <v>3.982</v>
      </c>
      <c r="F544" s="11">
        <f t="shared" si="32"/>
        <v>0.34404480000000004</v>
      </c>
      <c r="G544" s="11">
        <f t="shared" si="33"/>
        <v>21.16098666666667</v>
      </c>
      <c r="H544" s="11">
        <f t="shared" si="34"/>
        <v>7.280327425536002</v>
      </c>
      <c r="I544" s="7" t="s">
        <v>128</v>
      </c>
      <c r="J544" s="11">
        <v>17.89506</v>
      </c>
      <c r="K544" s="11">
        <v>19.00704</v>
      </c>
      <c r="L544" s="11">
        <v>26.58086</v>
      </c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>
        <v>12</v>
      </c>
      <c r="C545" s="70">
        <v>23352</v>
      </c>
      <c r="D545" s="11">
        <v>365.037</v>
      </c>
      <c r="E545" s="11">
        <v>1.933</v>
      </c>
      <c r="F545" s="11">
        <f t="shared" si="32"/>
        <v>0.16701120000000003</v>
      </c>
      <c r="G545" s="11">
        <f t="shared" si="33"/>
        <v>12.70847</v>
      </c>
      <c r="H545" s="11">
        <f t="shared" si="34"/>
        <v>2.1224568248640003</v>
      </c>
      <c r="I545" s="7" t="s">
        <v>129</v>
      </c>
      <c r="J545" s="11">
        <v>18.84917</v>
      </c>
      <c r="K545" s="11">
        <v>5.12135</v>
      </c>
      <c r="L545" s="11">
        <v>14.15489</v>
      </c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>
        <v>13</v>
      </c>
      <c r="C546" s="70">
        <v>23361</v>
      </c>
      <c r="D546" s="11">
        <v>365.017</v>
      </c>
      <c r="E546" s="11">
        <v>1.522</v>
      </c>
      <c r="F546" s="11">
        <f t="shared" si="32"/>
        <v>0.1315008</v>
      </c>
      <c r="G546" s="11">
        <f t="shared" si="33"/>
        <v>1.5264633333333333</v>
      </c>
      <c r="H546" s="11">
        <f t="shared" si="34"/>
        <v>0.200731149504</v>
      </c>
      <c r="I546" s="7" t="s">
        <v>130</v>
      </c>
      <c r="J546" s="11">
        <v>0.62393</v>
      </c>
      <c r="K546" s="11">
        <v>0.27809</v>
      </c>
      <c r="L546" s="11">
        <v>3.67737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>
        <v>14</v>
      </c>
      <c r="C547" s="70">
        <v>23384</v>
      </c>
      <c r="D547" s="11">
        <v>364.937</v>
      </c>
      <c r="E547" s="11">
        <v>0.819</v>
      </c>
      <c r="F547" s="11">
        <f t="shared" si="32"/>
        <v>0.0707616</v>
      </c>
      <c r="G547" s="11">
        <f t="shared" si="33"/>
        <v>2.4077366666666666</v>
      </c>
      <c r="H547" s="11">
        <f t="shared" si="34"/>
        <v>0.17037529891199998</v>
      </c>
      <c r="I547" s="7" t="s">
        <v>131</v>
      </c>
      <c r="J547" s="11">
        <v>2.42962</v>
      </c>
      <c r="K547" s="11">
        <v>2.27428</v>
      </c>
      <c r="L547" s="11">
        <v>2.51931</v>
      </c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>
        <v>15</v>
      </c>
      <c r="C548" s="70">
        <v>23401</v>
      </c>
      <c r="D548" s="11">
        <v>364.917</v>
      </c>
      <c r="E548" s="11">
        <v>0.505</v>
      </c>
      <c r="F548" s="11">
        <f t="shared" si="32"/>
        <v>0.043632000000000004</v>
      </c>
      <c r="G548" s="11">
        <f t="shared" si="33"/>
        <v>9.159453333333333</v>
      </c>
      <c r="H548" s="11">
        <f t="shared" si="34"/>
        <v>0.39964526784000004</v>
      </c>
      <c r="I548" s="7" t="s">
        <v>132</v>
      </c>
      <c r="J548" s="11">
        <v>9.95632</v>
      </c>
      <c r="K548" s="11">
        <v>5.27482</v>
      </c>
      <c r="L548" s="11">
        <v>12.24722</v>
      </c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>
        <v>16</v>
      </c>
      <c r="C549" s="70">
        <v>23412</v>
      </c>
      <c r="D549" s="11">
        <v>364.917</v>
      </c>
      <c r="E549" s="11">
        <v>0.493</v>
      </c>
      <c r="F549" s="11">
        <f t="shared" si="32"/>
        <v>0.0425952</v>
      </c>
      <c r="G549" s="11">
        <f t="shared" si="33"/>
        <v>2.65619</v>
      </c>
      <c r="H549" s="11">
        <f t="shared" si="34"/>
        <v>0.113140944288</v>
      </c>
      <c r="I549" s="7" t="s">
        <v>133</v>
      </c>
      <c r="J549" s="11">
        <v>0.60118</v>
      </c>
      <c r="K549" s="11">
        <v>1.76699</v>
      </c>
      <c r="L549" s="11">
        <v>5.6004</v>
      </c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>
        <v>17</v>
      </c>
      <c r="C550" s="70">
        <v>23429</v>
      </c>
      <c r="D550" s="11">
        <v>364.837</v>
      </c>
      <c r="E550" s="11">
        <v>0.363</v>
      </c>
      <c r="F550" s="11">
        <f t="shared" si="32"/>
        <v>0.0313632</v>
      </c>
      <c r="G550" s="11">
        <f t="shared" si="33"/>
        <v>4.440073333333333</v>
      </c>
      <c r="H550" s="11">
        <f t="shared" si="34"/>
        <v>0.139254907968</v>
      </c>
      <c r="I550" s="7" t="s">
        <v>134</v>
      </c>
      <c r="J550" s="11">
        <v>2.99461</v>
      </c>
      <c r="K550" s="11">
        <v>2.16154</v>
      </c>
      <c r="L550" s="11">
        <v>8.16407</v>
      </c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2:12" s="151" customFormat="1" ht="24.75" thickBot="1">
      <c r="B551" s="152">
        <v>18</v>
      </c>
      <c r="C551" s="153">
        <v>23444</v>
      </c>
      <c r="D551" s="154">
        <v>364.787</v>
      </c>
      <c r="E551" s="154">
        <v>0.245</v>
      </c>
      <c r="F551" s="154">
        <f t="shared" si="32"/>
        <v>0.021168</v>
      </c>
      <c r="G551" s="154">
        <f t="shared" si="33"/>
        <v>2.253553333333333</v>
      </c>
      <c r="H551" s="154">
        <f t="shared" si="34"/>
        <v>0.047703216959999996</v>
      </c>
      <c r="I551" s="152" t="s">
        <v>135</v>
      </c>
      <c r="J551" s="154">
        <v>5.09749</v>
      </c>
      <c r="K551" s="154">
        <v>1.66317</v>
      </c>
      <c r="L551" s="154">
        <v>0</v>
      </c>
    </row>
    <row r="552" spans="1:36" ht="24">
      <c r="A552" s="8"/>
      <c r="B552" s="7"/>
      <c r="C552" s="70"/>
      <c r="D552" s="11"/>
      <c r="E552" s="11"/>
      <c r="F552" s="11"/>
      <c r="G552" s="11"/>
      <c r="H552" s="11"/>
      <c r="I552" s="7"/>
      <c r="J552" s="11"/>
      <c r="K552" s="11"/>
      <c r="L552" s="1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/>
      <c r="C553" s="70"/>
      <c r="D553" s="11"/>
      <c r="E553" s="11"/>
      <c r="F553" s="11"/>
      <c r="G553" s="11"/>
      <c r="H553" s="11"/>
      <c r="I553" s="7"/>
      <c r="J553" s="11"/>
      <c r="K553" s="11"/>
      <c r="L553" s="1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/>
      <c r="C554" s="70"/>
      <c r="D554" s="11"/>
      <c r="E554" s="11"/>
      <c r="F554" s="11"/>
      <c r="G554" s="11"/>
      <c r="H554" s="11"/>
      <c r="I554" s="7"/>
      <c r="J554" s="11"/>
      <c r="K554" s="11"/>
      <c r="L554" s="1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/>
      <c r="C555" s="70"/>
      <c r="D555" s="11"/>
      <c r="E555" s="11"/>
      <c r="F555" s="11"/>
      <c r="G555" s="11"/>
      <c r="H555" s="11"/>
      <c r="I555" s="7"/>
      <c r="J555" s="11"/>
      <c r="K555" s="11"/>
      <c r="L555" s="1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/>
      <c r="C556" s="70"/>
      <c r="D556" s="11"/>
      <c r="E556" s="11"/>
      <c r="F556" s="11"/>
      <c r="G556" s="11"/>
      <c r="H556" s="11"/>
      <c r="I556" s="7"/>
      <c r="J556" s="11"/>
      <c r="K556" s="11"/>
      <c r="L556" s="1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/>
      <c r="C557" s="70"/>
      <c r="D557" s="11"/>
      <c r="E557" s="11"/>
      <c r="F557" s="11"/>
      <c r="G557" s="11"/>
      <c r="H557" s="11"/>
      <c r="I557" s="7"/>
      <c r="J557" s="11"/>
      <c r="K557" s="11"/>
      <c r="L557" s="1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/>
      <c r="C558" s="70"/>
      <c r="D558" s="11"/>
      <c r="E558" s="11"/>
      <c r="F558" s="11"/>
      <c r="G558" s="11"/>
      <c r="H558" s="11"/>
      <c r="I558" s="7"/>
      <c r="J558" s="11"/>
      <c r="K558" s="11"/>
      <c r="L558" s="1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/>
      <c r="C559" s="70"/>
      <c r="D559" s="11"/>
      <c r="E559" s="11"/>
      <c r="F559" s="11"/>
      <c r="G559" s="11"/>
      <c r="H559" s="11"/>
      <c r="I559" s="7"/>
      <c r="J559" s="11"/>
      <c r="K559" s="11"/>
      <c r="L559" s="1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/>
      <c r="C560" s="70"/>
      <c r="D560" s="11"/>
      <c r="E560" s="11"/>
      <c r="F560" s="11"/>
      <c r="G560" s="11"/>
      <c r="H560" s="11"/>
      <c r="I560" s="7"/>
      <c r="J560" s="11"/>
      <c r="K560" s="11"/>
      <c r="L560" s="1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/>
      <c r="C561" s="70"/>
      <c r="D561" s="11"/>
      <c r="E561" s="11"/>
      <c r="F561" s="11"/>
      <c r="G561" s="11"/>
      <c r="H561" s="11"/>
      <c r="I561" s="7"/>
      <c r="J561" s="11"/>
      <c r="K561" s="11"/>
      <c r="L561" s="1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/>
      <c r="C562" s="70"/>
      <c r="D562" s="11"/>
      <c r="E562" s="11"/>
      <c r="F562" s="11"/>
      <c r="G562" s="11"/>
      <c r="H562" s="11"/>
      <c r="I562" s="7"/>
      <c r="J562" s="11"/>
      <c r="K562" s="11"/>
      <c r="L562" s="1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/>
      <c r="C563" s="70"/>
      <c r="D563" s="11"/>
      <c r="E563" s="11"/>
      <c r="F563" s="11"/>
      <c r="G563" s="11"/>
      <c r="H563" s="11"/>
      <c r="I563" s="7"/>
      <c r="J563" s="11"/>
      <c r="K563" s="11"/>
      <c r="L563" s="1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/>
      <c r="C564" s="70"/>
      <c r="D564" s="11"/>
      <c r="E564" s="11"/>
      <c r="F564" s="11"/>
      <c r="G564" s="11"/>
      <c r="H564" s="11"/>
      <c r="I564" s="7"/>
      <c r="J564" s="11"/>
      <c r="K564" s="11"/>
      <c r="L564" s="1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/>
      <c r="C565" s="70"/>
      <c r="D565" s="11"/>
      <c r="E565" s="11"/>
      <c r="F565" s="11"/>
      <c r="G565" s="11"/>
      <c r="H565" s="11"/>
      <c r="I565" s="7"/>
      <c r="J565" s="11"/>
      <c r="K565" s="11"/>
      <c r="L565" s="1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/>
      <c r="C566" s="70"/>
      <c r="D566" s="11"/>
      <c r="E566" s="11"/>
      <c r="F566" s="11"/>
      <c r="G566" s="11"/>
      <c r="H566" s="11"/>
      <c r="I566" s="7"/>
      <c r="J566" s="11"/>
      <c r="K566" s="11"/>
      <c r="L566" s="1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/>
      <c r="C567" s="70"/>
      <c r="D567" s="11"/>
      <c r="E567" s="11"/>
      <c r="F567" s="11"/>
      <c r="G567" s="11"/>
      <c r="H567" s="11"/>
      <c r="I567" s="7"/>
      <c r="J567" s="11"/>
      <c r="K567" s="11"/>
      <c r="L567" s="1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/>
      <c r="C568" s="70"/>
      <c r="D568" s="11"/>
      <c r="E568" s="11"/>
      <c r="F568" s="11"/>
      <c r="G568" s="11"/>
      <c r="H568" s="11"/>
      <c r="I568" s="7"/>
      <c r="J568" s="11"/>
      <c r="K568" s="11"/>
      <c r="L568" s="1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/>
      <c r="C569" s="70"/>
      <c r="D569" s="11"/>
      <c r="E569" s="11"/>
      <c r="F569" s="11"/>
      <c r="G569" s="11"/>
      <c r="H569" s="11"/>
      <c r="I569" s="7"/>
      <c r="J569" s="11"/>
      <c r="K569" s="11"/>
      <c r="L569" s="1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/>
      <c r="C570" s="70"/>
      <c r="D570" s="11"/>
      <c r="E570" s="11"/>
      <c r="F570" s="11"/>
      <c r="G570" s="11"/>
      <c r="H570" s="11"/>
      <c r="I570" s="7"/>
      <c r="J570" s="11"/>
      <c r="K570" s="11"/>
      <c r="L570" s="1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/>
      <c r="C571" s="70"/>
      <c r="D571" s="11"/>
      <c r="E571" s="11"/>
      <c r="F571" s="11"/>
      <c r="G571" s="11"/>
      <c r="H571" s="11"/>
      <c r="I571" s="7"/>
      <c r="J571" s="11"/>
      <c r="K571" s="11"/>
      <c r="L571" s="1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/>
      <c r="C572" s="70"/>
      <c r="D572" s="11"/>
      <c r="E572" s="11"/>
      <c r="F572" s="11"/>
      <c r="G572" s="11"/>
      <c r="H572" s="11"/>
      <c r="I572" s="7"/>
      <c r="J572" s="11"/>
      <c r="K572" s="11"/>
      <c r="L572" s="1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/>
      <c r="C573" s="70"/>
      <c r="D573" s="11"/>
      <c r="E573" s="11"/>
      <c r="F573" s="11"/>
      <c r="G573" s="11"/>
      <c r="H573" s="11"/>
      <c r="I573" s="7"/>
      <c r="J573" s="11"/>
      <c r="K573" s="11"/>
      <c r="L573" s="1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/>
      <c r="C574" s="70"/>
      <c r="D574" s="11"/>
      <c r="E574" s="11"/>
      <c r="F574" s="11"/>
      <c r="G574" s="11"/>
      <c r="H574" s="11"/>
      <c r="I574" s="7"/>
      <c r="J574" s="11"/>
      <c r="K574" s="11"/>
      <c r="L574" s="1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/>
      <c r="C575" s="70"/>
      <c r="D575" s="11"/>
      <c r="E575" s="11"/>
      <c r="F575" s="11"/>
      <c r="G575" s="11"/>
      <c r="H575" s="11"/>
      <c r="I575" s="7"/>
      <c r="J575" s="11"/>
      <c r="K575" s="11"/>
      <c r="L575" s="1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/>
      <c r="C576" s="70"/>
      <c r="D576" s="11"/>
      <c r="E576" s="11"/>
      <c r="F576" s="11"/>
      <c r="G576" s="11"/>
      <c r="H576" s="11"/>
      <c r="I576" s="7"/>
      <c r="J576" s="11"/>
      <c r="K576" s="11"/>
      <c r="L576" s="1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/>
      <c r="C577" s="70"/>
      <c r="D577" s="11"/>
      <c r="E577" s="11"/>
      <c r="F577" s="11"/>
      <c r="G577" s="11"/>
      <c r="H577" s="11"/>
      <c r="I577" s="7"/>
      <c r="J577" s="11"/>
      <c r="K577" s="11"/>
      <c r="L577" s="1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/>
      <c r="C578" s="70"/>
      <c r="D578" s="11"/>
      <c r="E578" s="11"/>
      <c r="F578" s="11"/>
      <c r="G578" s="11"/>
      <c r="H578" s="11"/>
      <c r="I578" s="7"/>
      <c r="J578" s="11"/>
      <c r="K578" s="11"/>
      <c r="L578" s="1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24">
      <c r="A579" s="8"/>
      <c r="B579" s="7"/>
      <c r="C579" s="70"/>
      <c r="D579" s="11"/>
      <c r="E579" s="11"/>
      <c r="F579" s="11"/>
      <c r="G579" s="11"/>
      <c r="H579" s="11"/>
      <c r="I579" s="7"/>
      <c r="J579" s="11"/>
      <c r="K579" s="11"/>
      <c r="L579" s="1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24">
      <c r="A580" s="8"/>
      <c r="B580" s="7"/>
      <c r="C580" s="70"/>
      <c r="D580" s="11"/>
      <c r="E580" s="11"/>
      <c r="F580" s="11"/>
      <c r="G580" s="11"/>
      <c r="H580" s="11"/>
      <c r="I580" s="7"/>
      <c r="J580" s="11"/>
      <c r="K580" s="11"/>
      <c r="L580" s="1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24">
      <c r="A581" s="8"/>
      <c r="B581" s="7"/>
      <c r="C581" s="70"/>
      <c r="D581" s="11"/>
      <c r="E581" s="11"/>
      <c r="F581" s="11"/>
      <c r="G581" s="11"/>
      <c r="H581" s="11"/>
      <c r="I581" s="7"/>
      <c r="J581" s="11"/>
      <c r="K581" s="11"/>
      <c r="L581" s="1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24">
      <c r="A582" s="8"/>
      <c r="B582" s="7"/>
      <c r="C582" s="70"/>
      <c r="D582" s="11"/>
      <c r="E582" s="11"/>
      <c r="F582" s="11"/>
      <c r="G582" s="11"/>
      <c r="H582" s="11"/>
      <c r="I582" s="7"/>
      <c r="J582" s="11"/>
      <c r="K582" s="11"/>
      <c r="L582" s="1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24">
      <c r="A583" s="8"/>
      <c r="B583" s="7"/>
      <c r="C583" s="70"/>
      <c r="D583" s="11"/>
      <c r="E583" s="11"/>
      <c r="F583" s="11"/>
      <c r="G583" s="11"/>
      <c r="H583" s="11"/>
      <c r="I583" s="7"/>
      <c r="J583" s="11"/>
      <c r="K583" s="11"/>
      <c r="L583" s="1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24">
      <c r="A584" s="8"/>
      <c r="B584" s="7"/>
      <c r="C584" s="70"/>
      <c r="D584" s="11"/>
      <c r="E584" s="11"/>
      <c r="F584" s="11"/>
      <c r="G584" s="11"/>
      <c r="H584" s="11"/>
      <c r="I584" s="7"/>
      <c r="J584" s="11"/>
      <c r="K584" s="11"/>
      <c r="L584" s="1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24">
      <c r="A585" s="8"/>
      <c r="B585" s="7"/>
      <c r="C585" s="70"/>
      <c r="D585" s="11"/>
      <c r="E585" s="11"/>
      <c r="F585" s="11"/>
      <c r="G585" s="11"/>
      <c r="H585" s="11"/>
      <c r="I585" s="7"/>
      <c r="J585" s="11"/>
      <c r="K585" s="11"/>
      <c r="L585" s="1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24">
      <c r="A586" s="8"/>
      <c r="B586" s="7"/>
      <c r="C586" s="70"/>
      <c r="D586" s="11"/>
      <c r="E586" s="11"/>
      <c r="F586" s="11"/>
      <c r="G586" s="11"/>
      <c r="H586" s="11"/>
      <c r="I586" s="7"/>
      <c r="J586" s="11"/>
      <c r="K586" s="11"/>
      <c r="L586" s="1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24">
      <c r="A587" s="8"/>
      <c r="B587" s="7"/>
      <c r="C587" s="70"/>
      <c r="D587" s="11"/>
      <c r="E587" s="11"/>
      <c r="F587" s="11"/>
      <c r="G587" s="11"/>
      <c r="H587" s="11"/>
      <c r="I587" s="7"/>
      <c r="J587" s="11"/>
      <c r="K587" s="11"/>
      <c r="L587" s="1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24">
      <c r="A588" s="8"/>
      <c r="B588" s="7"/>
      <c r="C588" s="70"/>
      <c r="D588" s="11"/>
      <c r="E588" s="11"/>
      <c r="F588" s="11"/>
      <c r="G588" s="11"/>
      <c r="H588" s="11"/>
      <c r="I588" s="7"/>
      <c r="J588" s="11"/>
      <c r="K588" s="11"/>
      <c r="L588" s="1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24">
      <c r="A589" s="8"/>
      <c r="B589" s="7"/>
      <c r="C589" s="70"/>
      <c r="D589" s="11"/>
      <c r="E589" s="11"/>
      <c r="F589" s="11"/>
      <c r="G589" s="11"/>
      <c r="H589" s="11"/>
      <c r="I589" s="7"/>
      <c r="J589" s="11"/>
      <c r="K589" s="11"/>
      <c r="L589" s="1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24">
      <c r="A590" s="8"/>
      <c r="B590" s="7"/>
      <c r="C590" s="70"/>
      <c r="D590" s="11"/>
      <c r="E590" s="11"/>
      <c r="F590" s="11"/>
      <c r="G590" s="11"/>
      <c r="H590" s="11"/>
      <c r="I590" s="7"/>
      <c r="J590" s="11"/>
      <c r="K590" s="11"/>
      <c r="L590" s="1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24">
      <c r="A591" s="8"/>
      <c r="B591" s="7"/>
      <c r="C591" s="70"/>
      <c r="D591" s="11"/>
      <c r="E591" s="11"/>
      <c r="F591" s="11"/>
      <c r="G591" s="11"/>
      <c r="H591" s="11"/>
      <c r="I591" s="7"/>
      <c r="J591" s="11"/>
      <c r="K591" s="11"/>
      <c r="L591" s="1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24">
      <c r="A592" s="8"/>
      <c r="B592" s="7"/>
      <c r="C592" s="70"/>
      <c r="D592" s="11"/>
      <c r="E592" s="11"/>
      <c r="F592" s="11"/>
      <c r="G592" s="11"/>
      <c r="H592" s="11"/>
      <c r="I592" s="7"/>
      <c r="J592" s="11"/>
      <c r="K592" s="11"/>
      <c r="L592" s="1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24">
      <c r="A593" s="8"/>
      <c r="B593" s="7"/>
      <c r="C593" s="70"/>
      <c r="D593" s="11"/>
      <c r="E593" s="11"/>
      <c r="F593" s="11"/>
      <c r="G593" s="11"/>
      <c r="H593" s="11"/>
      <c r="I593" s="7"/>
      <c r="J593" s="11"/>
      <c r="K593" s="11"/>
      <c r="L593" s="1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24">
      <c r="A594" s="8"/>
      <c r="B594" s="7"/>
      <c r="C594" s="70"/>
      <c r="D594" s="11"/>
      <c r="E594" s="11"/>
      <c r="F594" s="11"/>
      <c r="G594" s="11"/>
      <c r="H594" s="11"/>
      <c r="I594" s="7"/>
      <c r="J594" s="11"/>
      <c r="K594" s="11"/>
      <c r="L594" s="1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24">
      <c r="A595" s="8"/>
      <c r="B595" s="7"/>
      <c r="C595" s="70"/>
      <c r="D595" s="11"/>
      <c r="E595" s="11"/>
      <c r="F595" s="11"/>
      <c r="G595" s="11"/>
      <c r="H595" s="11"/>
      <c r="I595" s="7"/>
      <c r="J595" s="11"/>
      <c r="K595" s="11"/>
      <c r="L595" s="1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24">
      <c r="A596" s="8"/>
      <c r="B596" s="7"/>
      <c r="C596" s="70"/>
      <c r="D596" s="11"/>
      <c r="E596" s="11"/>
      <c r="F596" s="11"/>
      <c r="G596" s="11"/>
      <c r="H596" s="11"/>
      <c r="I596" s="7"/>
      <c r="J596" s="11"/>
      <c r="K596" s="11"/>
      <c r="L596" s="1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24">
      <c r="A597" s="8"/>
      <c r="B597" s="7"/>
      <c r="C597" s="70"/>
      <c r="D597" s="11"/>
      <c r="E597" s="11"/>
      <c r="F597" s="11"/>
      <c r="G597" s="11"/>
      <c r="H597" s="11"/>
      <c r="I597" s="7"/>
      <c r="J597" s="11"/>
      <c r="K597" s="11"/>
      <c r="L597" s="1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24">
      <c r="A598" s="8"/>
      <c r="B598" s="7"/>
      <c r="C598" s="70"/>
      <c r="D598" s="11"/>
      <c r="E598" s="11"/>
      <c r="F598" s="11"/>
      <c r="G598" s="11"/>
      <c r="H598" s="11"/>
      <c r="I598" s="7"/>
      <c r="J598" s="11"/>
      <c r="K598" s="11"/>
      <c r="L598" s="1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24">
      <c r="A599" s="8"/>
      <c r="B599" s="7"/>
      <c r="C599" s="70"/>
      <c r="D599" s="11"/>
      <c r="E599" s="11"/>
      <c r="F599" s="11"/>
      <c r="G599" s="11"/>
      <c r="H599" s="11"/>
      <c r="I599" s="7"/>
      <c r="J599" s="11"/>
      <c r="K599" s="11"/>
      <c r="L599" s="1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24">
      <c r="A600" s="8"/>
      <c r="B600" s="7"/>
      <c r="C600" s="70"/>
      <c r="D600" s="11"/>
      <c r="E600" s="11"/>
      <c r="F600" s="11"/>
      <c r="G600" s="11"/>
      <c r="H600" s="11"/>
      <c r="I600" s="7"/>
      <c r="J600" s="11"/>
      <c r="K600" s="11"/>
      <c r="L600" s="1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24">
      <c r="A601" s="8"/>
      <c r="B601" s="7"/>
      <c r="C601" s="70"/>
      <c r="D601" s="11"/>
      <c r="E601" s="11"/>
      <c r="F601" s="11"/>
      <c r="G601" s="11"/>
      <c r="H601" s="11"/>
      <c r="I601" s="7"/>
      <c r="J601" s="11"/>
      <c r="K601" s="11"/>
      <c r="L601" s="1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24">
      <c r="A602" s="8"/>
      <c r="B602" s="7"/>
      <c r="C602" s="70"/>
      <c r="D602" s="11"/>
      <c r="E602" s="11"/>
      <c r="F602" s="11"/>
      <c r="G602" s="11"/>
      <c r="H602" s="11"/>
      <c r="I602" s="7"/>
      <c r="J602" s="11"/>
      <c r="K602" s="11"/>
      <c r="L602" s="1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24">
      <c r="A603" s="8"/>
      <c r="B603" s="7"/>
      <c r="C603" s="70"/>
      <c r="D603" s="11"/>
      <c r="E603" s="11"/>
      <c r="F603" s="11"/>
      <c r="G603" s="11"/>
      <c r="H603" s="11"/>
      <c r="I603" s="7"/>
      <c r="J603" s="11"/>
      <c r="K603" s="11"/>
      <c r="L603" s="1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24">
      <c r="A604" s="8"/>
      <c r="B604" s="7"/>
      <c r="C604" s="70"/>
      <c r="D604" s="11"/>
      <c r="E604" s="11"/>
      <c r="F604" s="11"/>
      <c r="G604" s="11"/>
      <c r="H604" s="11"/>
      <c r="I604" s="7"/>
      <c r="J604" s="11"/>
      <c r="K604" s="11"/>
      <c r="L604" s="1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24">
      <c r="A605" s="8"/>
      <c r="B605" s="7"/>
      <c r="C605" s="70"/>
      <c r="D605" s="11"/>
      <c r="E605" s="11"/>
      <c r="F605" s="11"/>
      <c r="G605" s="11"/>
      <c r="H605" s="11"/>
      <c r="I605" s="7"/>
      <c r="J605" s="11"/>
      <c r="K605" s="11"/>
      <c r="L605" s="1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24">
      <c r="A606" s="8"/>
      <c r="B606" s="7"/>
      <c r="C606" s="70"/>
      <c r="D606" s="11"/>
      <c r="E606" s="11"/>
      <c r="F606" s="11"/>
      <c r="G606" s="11"/>
      <c r="H606" s="11"/>
      <c r="I606" s="7"/>
      <c r="J606" s="11"/>
      <c r="K606" s="11"/>
      <c r="L606" s="1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24">
      <c r="A607" s="8"/>
      <c r="B607" s="7"/>
      <c r="C607" s="70"/>
      <c r="D607" s="11"/>
      <c r="E607" s="11"/>
      <c r="F607" s="11"/>
      <c r="G607" s="11"/>
      <c r="H607" s="11"/>
      <c r="I607" s="7"/>
      <c r="J607" s="11"/>
      <c r="K607" s="11"/>
      <c r="L607" s="1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24">
      <c r="A608" s="8"/>
      <c r="B608" s="7"/>
      <c r="C608" s="70"/>
      <c r="D608" s="11"/>
      <c r="E608" s="11"/>
      <c r="F608" s="11"/>
      <c r="G608" s="11"/>
      <c r="H608" s="11"/>
      <c r="I608" s="7"/>
      <c r="J608" s="11"/>
      <c r="K608" s="11"/>
      <c r="L608" s="1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70"/>
      <c r="D609" s="11"/>
      <c r="E609" s="11"/>
      <c r="F609" s="11"/>
      <c r="G609" s="11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70"/>
      <c r="D610" s="11"/>
      <c r="E610" s="11"/>
      <c r="F610" s="11"/>
      <c r="G610" s="11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70"/>
      <c r="D611" s="11"/>
      <c r="E611" s="11"/>
      <c r="F611" s="11"/>
      <c r="G611" s="11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70"/>
      <c r="D612" s="11"/>
      <c r="E612" s="11"/>
      <c r="F612" s="11"/>
      <c r="G612" s="11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70"/>
      <c r="D613" s="11"/>
      <c r="E613" s="11"/>
      <c r="F613" s="11"/>
      <c r="G613" s="11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70"/>
      <c r="D614" s="11"/>
      <c r="E614" s="11"/>
      <c r="F614" s="11"/>
      <c r="G614" s="11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70"/>
      <c r="D615" s="11"/>
      <c r="E615" s="11"/>
      <c r="F615" s="11"/>
      <c r="G615" s="11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70"/>
      <c r="D616" s="11"/>
      <c r="E616" s="11"/>
      <c r="F616" s="11"/>
      <c r="G616" s="11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70"/>
      <c r="D617" s="11"/>
      <c r="E617" s="11"/>
      <c r="F617" s="11"/>
      <c r="G617" s="11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70"/>
      <c r="D618" s="11"/>
      <c r="E618" s="11"/>
      <c r="F618" s="11"/>
      <c r="G618" s="11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70"/>
      <c r="D619" s="11"/>
      <c r="E619" s="11"/>
      <c r="F619" s="11"/>
      <c r="G619" s="11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70"/>
      <c r="D620" s="11"/>
      <c r="E620" s="11"/>
      <c r="F620" s="11"/>
      <c r="G620" s="11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70"/>
      <c r="D621" s="11"/>
      <c r="E621" s="11"/>
      <c r="F621" s="11"/>
      <c r="G621" s="11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70"/>
      <c r="D622" s="11"/>
      <c r="E622" s="11"/>
      <c r="F622" s="11"/>
      <c r="G622" s="11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70"/>
      <c r="D623" s="11"/>
      <c r="E623" s="11"/>
      <c r="F623" s="11"/>
      <c r="G623" s="11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70"/>
      <c r="D624" s="11"/>
      <c r="E624" s="11"/>
      <c r="F624" s="11"/>
      <c r="G624" s="11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70"/>
      <c r="D625" s="11"/>
      <c r="E625" s="11"/>
      <c r="F625" s="11"/>
      <c r="G625" s="11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70"/>
      <c r="D626" s="11"/>
      <c r="E626" s="11"/>
      <c r="F626" s="11"/>
      <c r="G626" s="11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70"/>
      <c r="D627" s="11"/>
      <c r="E627" s="11"/>
      <c r="F627" s="11"/>
      <c r="G627" s="11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70"/>
      <c r="D628" s="11"/>
      <c r="E628" s="11"/>
      <c r="F628" s="11"/>
      <c r="G628" s="11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70"/>
      <c r="D629" s="11"/>
      <c r="E629" s="11"/>
      <c r="F629" s="11"/>
      <c r="G629" s="11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70"/>
      <c r="D630" s="11"/>
      <c r="E630" s="11"/>
      <c r="F630" s="11"/>
      <c r="G630" s="11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70"/>
      <c r="D631" s="11"/>
      <c r="E631" s="11"/>
      <c r="F631" s="11"/>
      <c r="G631" s="11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70"/>
      <c r="D632" s="11"/>
      <c r="E632" s="11"/>
      <c r="F632" s="11"/>
      <c r="G632" s="11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70"/>
      <c r="D633" s="11"/>
      <c r="E633" s="11"/>
      <c r="F633" s="11"/>
      <c r="G633" s="11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70"/>
      <c r="D634" s="11"/>
      <c r="E634" s="11"/>
      <c r="F634" s="11"/>
      <c r="G634" s="11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70"/>
      <c r="D635" s="11"/>
      <c r="E635" s="11"/>
      <c r="F635" s="11"/>
      <c r="G635" s="11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70"/>
      <c r="D636" s="11"/>
      <c r="E636" s="11"/>
      <c r="F636" s="11"/>
      <c r="G636" s="11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70"/>
      <c r="D637" s="11"/>
      <c r="E637" s="11"/>
      <c r="F637" s="11"/>
      <c r="G637" s="11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70"/>
      <c r="D638" s="11"/>
      <c r="E638" s="11"/>
      <c r="F638" s="11"/>
      <c r="G638" s="11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70"/>
      <c r="D639" s="11"/>
      <c r="E639" s="11"/>
      <c r="F639" s="11"/>
      <c r="G639" s="11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70"/>
      <c r="D640" s="11"/>
      <c r="E640" s="11"/>
      <c r="F640" s="11"/>
      <c r="G640" s="11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70"/>
      <c r="D641" s="11"/>
      <c r="E641" s="11"/>
      <c r="F641" s="11"/>
      <c r="G641" s="11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70"/>
      <c r="D642" s="11"/>
      <c r="E642" s="11"/>
      <c r="F642" s="11"/>
      <c r="G642" s="11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70"/>
      <c r="D643" s="11"/>
      <c r="E643" s="11"/>
      <c r="F643" s="11"/>
      <c r="G643" s="11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70"/>
      <c r="D644" s="11"/>
      <c r="E644" s="11"/>
      <c r="F644" s="11"/>
      <c r="G644" s="11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70"/>
      <c r="D645" s="11"/>
      <c r="E645" s="11"/>
      <c r="F645" s="11"/>
      <c r="G645" s="11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70"/>
      <c r="D646" s="11"/>
      <c r="E646" s="11"/>
      <c r="F646" s="11"/>
      <c r="G646" s="11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70"/>
      <c r="D647" s="11"/>
      <c r="E647" s="11"/>
      <c r="F647" s="11"/>
      <c r="G647" s="11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70"/>
      <c r="D648" s="11"/>
      <c r="E648" s="11"/>
      <c r="F648" s="11"/>
      <c r="G648" s="11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70"/>
      <c r="D649" s="11"/>
      <c r="E649" s="11"/>
      <c r="F649" s="11"/>
      <c r="G649" s="11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70"/>
      <c r="D650" s="11"/>
      <c r="E650" s="11"/>
      <c r="F650" s="11"/>
      <c r="G650" s="11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70"/>
      <c r="D651" s="11"/>
      <c r="E651" s="11"/>
      <c r="F651" s="11"/>
      <c r="G651" s="11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70"/>
      <c r="D652" s="11"/>
      <c r="E652" s="11"/>
      <c r="F652" s="11"/>
      <c r="G652" s="11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70"/>
      <c r="D653" s="11"/>
      <c r="E653" s="11"/>
      <c r="F653" s="11"/>
      <c r="G653" s="11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70"/>
      <c r="D654" s="11"/>
      <c r="E654" s="11"/>
      <c r="F654" s="11"/>
      <c r="G654" s="11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70"/>
      <c r="D655" s="11"/>
      <c r="E655" s="11"/>
      <c r="F655" s="11"/>
      <c r="G655" s="11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70"/>
      <c r="D656" s="11"/>
      <c r="E656" s="11"/>
      <c r="F656" s="11"/>
      <c r="G656" s="11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70"/>
      <c r="D657" s="11"/>
      <c r="E657" s="11"/>
      <c r="F657" s="11"/>
      <c r="G657" s="11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70"/>
      <c r="D658" s="11"/>
      <c r="E658" s="11"/>
      <c r="F658" s="11"/>
      <c r="G658" s="11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70"/>
      <c r="D659" s="11"/>
      <c r="E659" s="11"/>
      <c r="F659" s="11"/>
      <c r="G659" s="11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70"/>
      <c r="D660" s="11"/>
      <c r="E660" s="11"/>
      <c r="F660" s="11"/>
      <c r="G660" s="11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70"/>
      <c r="D661" s="11"/>
      <c r="E661" s="11"/>
      <c r="F661" s="11"/>
      <c r="G661" s="11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70"/>
      <c r="D662" s="11"/>
      <c r="E662" s="11"/>
      <c r="F662" s="11"/>
      <c r="G662" s="11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70"/>
      <c r="D663" s="11"/>
      <c r="E663" s="11"/>
      <c r="F663" s="11"/>
      <c r="G663" s="11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70"/>
      <c r="D664" s="11"/>
      <c r="E664" s="11"/>
      <c r="F664" s="11"/>
      <c r="G664" s="11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70"/>
      <c r="D665" s="11"/>
      <c r="E665" s="11"/>
      <c r="F665" s="11"/>
      <c r="G665" s="11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70"/>
      <c r="D666" s="11"/>
      <c r="E666" s="11"/>
      <c r="F666" s="11"/>
      <c r="G666" s="11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70"/>
      <c r="D667" s="11"/>
      <c r="E667" s="11"/>
      <c r="F667" s="11"/>
      <c r="G667" s="11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70"/>
      <c r="D668" s="11"/>
      <c r="E668" s="11"/>
      <c r="F668" s="11"/>
      <c r="G668" s="11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70"/>
      <c r="D669" s="11"/>
      <c r="E669" s="11"/>
      <c r="F669" s="11"/>
      <c r="G669" s="11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70"/>
      <c r="D670" s="11"/>
      <c r="E670" s="11"/>
      <c r="F670" s="11"/>
      <c r="G670" s="11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70"/>
      <c r="D671" s="11"/>
      <c r="E671" s="11"/>
      <c r="F671" s="11"/>
      <c r="G671" s="11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70"/>
      <c r="D672" s="11"/>
      <c r="E672" s="11"/>
      <c r="F672" s="11"/>
      <c r="G672" s="11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70"/>
      <c r="D673" s="11"/>
      <c r="E673" s="11"/>
      <c r="F673" s="11"/>
      <c r="G673" s="11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70"/>
      <c r="D674" s="11"/>
      <c r="E674" s="11"/>
      <c r="F674" s="11"/>
      <c r="G674" s="11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70"/>
      <c r="D675" s="11"/>
      <c r="E675" s="11"/>
      <c r="F675" s="11"/>
      <c r="G675" s="11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70"/>
      <c r="D676" s="11"/>
      <c r="E676" s="11"/>
      <c r="F676" s="11"/>
      <c r="G676" s="11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70"/>
      <c r="D677" s="11"/>
      <c r="E677" s="11"/>
      <c r="F677" s="11"/>
      <c r="G677" s="11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70"/>
      <c r="D678" s="11"/>
      <c r="E678" s="11"/>
      <c r="F678" s="11"/>
      <c r="G678" s="11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70"/>
      <c r="D679" s="11"/>
      <c r="E679" s="11"/>
      <c r="F679" s="11"/>
      <c r="G679" s="11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70"/>
      <c r="D680" s="11"/>
      <c r="E680" s="11"/>
      <c r="F680" s="11"/>
      <c r="G680" s="11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70"/>
      <c r="D681" s="11"/>
      <c r="E681" s="11"/>
      <c r="F681" s="11"/>
      <c r="G681" s="11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70"/>
      <c r="D682" s="11"/>
      <c r="E682" s="11"/>
      <c r="F682" s="11"/>
      <c r="G682" s="11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70"/>
      <c r="D683" s="11"/>
      <c r="E683" s="11"/>
      <c r="F683" s="11"/>
      <c r="G683" s="11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70"/>
      <c r="D684" s="11"/>
      <c r="E684" s="11"/>
      <c r="F684" s="11"/>
      <c r="G684" s="11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70"/>
      <c r="D685" s="11"/>
      <c r="E685" s="11"/>
      <c r="F685" s="11"/>
      <c r="G685" s="11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70"/>
      <c r="D686" s="11"/>
      <c r="E686" s="11"/>
      <c r="F686" s="11"/>
      <c r="G686" s="11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70"/>
      <c r="D687" s="11"/>
      <c r="E687" s="11"/>
      <c r="F687" s="11"/>
      <c r="G687" s="11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70"/>
      <c r="D688" s="11"/>
      <c r="E688" s="11"/>
      <c r="F688" s="11"/>
      <c r="G688" s="11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70"/>
      <c r="D689" s="11"/>
      <c r="E689" s="11"/>
      <c r="F689" s="11"/>
      <c r="G689" s="11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70"/>
      <c r="D690" s="11"/>
      <c r="E690" s="11"/>
      <c r="F690" s="11"/>
      <c r="G690" s="11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70"/>
      <c r="D691" s="11"/>
      <c r="E691" s="11"/>
      <c r="F691" s="11"/>
      <c r="G691" s="11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70"/>
      <c r="D692" s="11"/>
      <c r="E692" s="11"/>
      <c r="F692" s="11"/>
      <c r="G692" s="11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70"/>
      <c r="D693" s="11"/>
      <c r="E693" s="11"/>
      <c r="F693" s="11"/>
      <c r="G693" s="11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70"/>
      <c r="D694" s="11"/>
      <c r="E694" s="11"/>
      <c r="F694" s="11"/>
      <c r="G694" s="11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70"/>
      <c r="D695" s="11"/>
      <c r="E695" s="11"/>
      <c r="F695" s="11"/>
      <c r="G695" s="11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70"/>
      <c r="D696" s="11"/>
      <c r="E696" s="11"/>
      <c r="F696" s="11"/>
      <c r="G696" s="11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70"/>
      <c r="D697" s="11"/>
      <c r="E697" s="11"/>
      <c r="F697" s="11"/>
      <c r="G697" s="11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70"/>
      <c r="D698" s="11"/>
      <c r="E698" s="11"/>
      <c r="F698" s="11"/>
      <c r="G698" s="11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70"/>
      <c r="D699" s="11"/>
      <c r="E699" s="11"/>
      <c r="F699" s="11"/>
      <c r="G699" s="11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70"/>
      <c r="D700" s="11"/>
      <c r="E700" s="11"/>
      <c r="F700" s="11"/>
      <c r="G700" s="11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70"/>
      <c r="D701" s="11"/>
      <c r="E701" s="11"/>
      <c r="F701" s="11"/>
      <c r="G701" s="11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70"/>
      <c r="D702" s="11"/>
      <c r="E702" s="11"/>
      <c r="F702" s="11"/>
      <c r="G702" s="11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70"/>
      <c r="D703" s="11"/>
      <c r="E703" s="11"/>
      <c r="F703" s="11"/>
      <c r="G703" s="11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70"/>
      <c r="D704" s="11"/>
      <c r="E704" s="11"/>
      <c r="F704" s="11"/>
      <c r="G704" s="11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70"/>
      <c r="D705" s="11"/>
      <c r="E705" s="11"/>
      <c r="F705" s="11"/>
      <c r="G705" s="11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70"/>
      <c r="D706" s="11"/>
      <c r="E706" s="11"/>
      <c r="F706" s="11"/>
      <c r="G706" s="11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70"/>
      <c r="D707" s="11"/>
      <c r="E707" s="11"/>
      <c r="F707" s="11"/>
      <c r="G707" s="11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70"/>
      <c r="D708" s="11"/>
      <c r="E708" s="11"/>
      <c r="F708" s="11"/>
      <c r="G708" s="11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70"/>
      <c r="D709" s="11"/>
      <c r="E709" s="11"/>
      <c r="F709" s="11"/>
      <c r="G709" s="11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70"/>
      <c r="D710" s="11"/>
      <c r="E710" s="11"/>
      <c r="F710" s="11"/>
      <c r="G710" s="11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70"/>
      <c r="D711" s="11"/>
      <c r="E711" s="11"/>
      <c r="F711" s="11"/>
      <c r="G711" s="11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70"/>
      <c r="D712" s="11"/>
      <c r="E712" s="11"/>
      <c r="F712" s="11"/>
      <c r="G712" s="11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70"/>
      <c r="D713" s="11"/>
      <c r="E713" s="11"/>
      <c r="F713" s="11"/>
      <c r="G713" s="11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70"/>
      <c r="D714" s="11"/>
      <c r="E714" s="11"/>
      <c r="F714" s="11"/>
      <c r="G714" s="11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70"/>
      <c r="D715" s="11"/>
      <c r="E715" s="11"/>
      <c r="F715" s="11"/>
      <c r="G715" s="11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70"/>
      <c r="D716" s="11"/>
      <c r="E716" s="11"/>
      <c r="F716" s="11"/>
      <c r="G716" s="11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70"/>
      <c r="D717" s="11"/>
      <c r="E717" s="11"/>
      <c r="F717" s="11"/>
      <c r="G717" s="11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70"/>
      <c r="D718" s="11"/>
      <c r="E718" s="11"/>
      <c r="F718" s="11"/>
      <c r="G718" s="11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70"/>
      <c r="D719" s="11"/>
      <c r="E719" s="11"/>
      <c r="F719" s="11"/>
      <c r="G719" s="11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70"/>
      <c r="D720" s="11"/>
      <c r="E720" s="11"/>
      <c r="F720" s="11"/>
      <c r="G720" s="11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70"/>
      <c r="D721" s="11"/>
      <c r="E721" s="11"/>
      <c r="F721" s="11"/>
      <c r="G721" s="11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70"/>
      <c r="D722" s="11"/>
      <c r="E722" s="11"/>
      <c r="F722" s="11"/>
      <c r="G722" s="11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70"/>
      <c r="D723" s="11"/>
      <c r="E723" s="11"/>
      <c r="F723" s="11"/>
      <c r="G723" s="11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70"/>
      <c r="D724" s="11"/>
      <c r="E724" s="11"/>
      <c r="F724" s="11"/>
      <c r="G724" s="11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70"/>
      <c r="D725" s="11"/>
      <c r="E725" s="11"/>
      <c r="F725" s="11"/>
      <c r="G725" s="11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70"/>
      <c r="D726" s="11"/>
      <c r="E726" s="11"/>
      <c r="F726" s="11"/>
      <c r="G726" s="11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70"/>
      <c r="D727" s="11"/>
      <c r="E727" s="11"/>
      <c r="F727" s="11"/>
      <c r="G727" s="11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70"/>
      <c r="D728" s="11"/>
      <c r="E728" s="11"/>
      <c r="F728" s="11"/>
      <c r="G728" s="11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70"/>
      <c r="D729" s="11"/>
      <c r="E729" s="11"/>
      <c r="F729" s="11"/>
      <c r="G729" s="11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70"/>
      <c r="D730" s="11"/>
      <c r="E730" s="11"/>
      <c r="F730" s="11"/>
      <c r="G730" s="11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70"/>
      <c r="D731" s="11"/>
      <c r="E731" s="11"/>
      <c r="F731" s="11"/>
      <c r="G731" s="11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70"/>
      <c r="D732" s="11"/>
      <c r="E732" s="11"/>
      <c r="F732" s="11"/>
      <c r="G732" s="11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70"/>
      <c r="D733" s="11"/>
      <c r="E733" s="11"/>
      <c r="F733" s="11"/>
      <c r="G733" s="11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70"/>
      <c r="D734" s="11"/>
      <c r="E734" s="11"/>
      <c r="F734" s="11"/>
      <c r="G734" s="11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70"/>
      <c r="D735" s="11"/>
      <c r="E735" s="11"/>
      <c r="F735" s="11"/>
      <c r="G735" s="11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70"/>
      <c r="D736" s="11"/>
      <c r="E736" s="11"/>
      <c r="F736" s="11"/>
      <c r="G736" s="11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70"/>
      <c r="D737" s="11"/>
      <c r="E737" s="11"/>
      <c r="F737" s="11"/>
      <c r="G737" s="11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70"/>
      <c r="D738" s="11"/>
      <c r="E738" s="11"/>
      <c r="F738" s="11"/>
      <c r="G738" s="11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70"/>
      <c r="D739" s="11"/>
      <c r="E739" s="11"/>
      <c r="F739" s="11"/>
      <c r="G739" s="11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70"/>
      <c r="D740" s="11"/>
      <c r="E740" s="11"/>
      <c r="F740" s="11"/>
      <c r="G740" s="11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70"/>
      <c r="D741" s="11"/>
      <c r="E741" s="11"/>
      <c r="F741" s="11"/>
      <c r="G741" s="11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70"/>
      <c r="D742" s="11"/>
      <c r="E742" s="11"/>
      <c r="F742" s="11"/>
      <c r="G742" s="11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70"/>
      <c r="D743" s="11"/>
      <c r="E743" s="11"/>
      <c r="F743" s="11"/>
      <c r="G743" s="11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70"/>
      <c r="D744" s="11"/>
      <c r="E744" s="11"/>
      <c r="F744" s="11"/>
      <c r="G744" s="11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70"/>
      <c r="D745" s="11"/>
      <c r="E745" s="11"/>
      <c r="F745" s="11"/>
      <c r="G745" s="11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70"/>
      <c r="D746" s="11"/>
      <c r="E746" s="11"/>
      <c r="F746" s="11"/>
      <c r="G746" s="11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70"/>
      <c r="D747" s="11"/>
      <c r="E747" s="11"/>
      <c r="F747" s="11"/>
      <c r="G747" s="11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70"/>
      <c r="D748" s="11"/>
      <c r="E748" s="11"/>
      <c r="F748" s="11"/>
      <c r="G748" s="11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70"/>
      <c r="D749" s="11"/>
      <c r="E749" s="11"/>
      <c r="F749" s="11"/>
      <c r="G749" s="11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70"/>
      <c r="D750" s="11"/>
      <c r="E750" s="11"/>
      <c r="F750" s="11"/>
      <c r="G750" s="11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70"/>
      <c r="D751" s="11"/>
      <c r="E751" s="11"/>
      <c r="F751" s="11"/>
      <c r="G751" s="11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70"/>
      <c r="D752" s="11"/>
      <c r="E752" s="11"/>
      <c r="F752" s="11"/>
      <c r="G752" s="11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70"/>
      <c r="D753" s="11"/>
      <c r="E753" s="11"/>
      <c r="F753" s="11"/>
      <c r="G753" s="11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70"/>
      <c r="D754" s="11"/>
      <c r="E754" s="11"/>
      <c r="F754" s="11"/>
      <c r="G754" s="11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70"/>
      <c r="D755" s="11"/>
      <c r="E755" s="11"/>
      <c r="F755" s="11"/>
      <c r="G755" s="11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70"/>
      <c r="D756" s="11"/>
      <c r="E756" s="11"/>
      <c r="F756" s="11"/>
      <c r="G756" s="11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70"/>
      <c r="D757" s="11"/>
      <c r="E757" s="11"/>
      <c r="F757" s="11"/>
      <c r="G757" s="11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70"/>
      <c r="D758" s="11"/>
      <c r="E758" s="11"/>
      <c r="F758" s="11"/>
      <c r="G758" s="11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70"/>
      <c r="D759" s="11"/>
      <c r="E759" s="11"/>
      <c r="F759" s="11"/>
      <c r="G759" s="11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70"/>
      <c r="D760" s="11"/>
      <c r="E760" s="11"/>
      <c r="F760" s="11"/>
      <c r="G760" s="11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70"/>
      <c r="D761" s="11"/>
      <c r="E761" s="11"/>
      <c r="F761" s="11"/>
      <c r="G761" s="11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70"/>
      <c r="D762" s="11"/>
      <c r="E762" s="11"/>
      <c r="F762" s="11"/>
      <c r="G762" s="11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70"/>
      <c r="D763" s="11"/>
      <c r="E763" s="11"/>
      <c r="F763" s="11"/>
      <c r="G763" s="11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70"/>
      <c r="D764" s="11"/>
      <c r="E764" s="11"/>
      <c r="F764" s="11"/>
      <c r="G764" s="11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70"/>
      <c r="D765" s="11"/>
      <c r="E765" s="11"/>
      <c r="F765" s="11"/>
      <c r="G765" s="11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70"/>
      <c r="D766" s="11"/>
      <c r="E766" s="11"/>
      <c r="F766" s="11"/>
      <c r="G766" s="11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70"/>
      <c r="D767" s="11"/>
      <c r="E767" s="11"/>
      <c r="F767" s="11"/>
      <c r="G767" s="11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70"/>
      <c r="D768" s="11"/>
      <c r="E768" s="11"/>
      <c r="F768" s="11"/>
      <c r="G768" s="11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70"/>
      <c r="D769" s="11"/>
      <c r="E769" s="11"/>
      <c r="F769" s="11"/>
      <c r="G769" s="11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70"/>
      <c r="D770" s="11"/>
      <c r="E770" s="11"/>
      <c r="F770" s="11"/>
      <c r="G770" s="11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70"/>
      <c r="D771" s="11"/>
      <c r="E771" s="11"/>
      <c r="F771" s="11"/>
      <c r="G771" s="11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70"/>
      <c r="D772" s="11"/>
      <c r="E772" s="11"/>
      <c r="F772" s="11"/>
      <c r="G772" s="11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70"/>
      <c r="D773" s="11"/>
      <c r="E773" s="11"/>
      <c r="F773" s="11"/>
      <c r="G773" s="11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70"/>
      <c r="D774" s="11"/>
      <c r="E774" s="11"/>
      <c r="F774" s="11"/>
      <c r="G774" s="11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70"/>
      <c r="D775" s="11"/>
      <c r="E775" s="11"/>
      <c r="F775" s="11"/>
      <c r="G775" s="11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70"/>
      <c r="D776" s="11"/>
      <c r="E776" s="11"/>
      <c r="F776" s="11"/>
      <c r="G776" s="11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70"/>
      <c r="D777" s="11"/>
      <c r="E777" s="11"/>
      <c r="F777" s="11"/>
      <c r="G777" s="11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70"/>
      <c r="D778" s="11"/>
      <c r="E778" s="11"/>
      <c r="F778" s="11"/>
      <c r="G778" s="11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70"/>
      <c r="D779" s="11"/>
      <c r="E779" s="11"/>
      <c r="F779" s="11"/>
      <c r="G779" s="11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70"/>
      <c r="D780" s="11"/>
      <c r="E780" s="11"/>
      <c r="F780" s="11"/>
      <c r="G780" s="11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70"/>
      <c r="D781" s="11"/>
      <c r="E781" s="11"/>
      <c r="F781" s="11"/>
      <c r="G781" s="11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70"/>
      <c r="D782" s="11"/>
      <c r="E782" s="11"/>
      <c r="F782" s="11"/>
      <c r="G782" s="11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70"/>
      <c r="D783" s="11"/>
      <c r="E783" s="11"/>
      <c r="F783" s="11"/>
      <c r="G783" s="11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70"/>
      <c r="D784" s="11"/>
      <c r="E784" s="11"/>
      <c r="F784" s="11"/>
      <c r="G784" s="11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70"/>
      <c r="D785" s="11"/>
      <c r="E785" s="11"/>
      <c r="F785" s="11"/>
      <c r="G785" s="11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70"/>
      <c r="D786" s="11"/>
      <c r="E786" s="11"/>
      <c r="F786" s="11"/>
      <c r="G786" s="11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70"/>
      <c r="D787" s="11"/>
      <c r="E787" s="11"/>
      <c r="F787" s="11"/>
      <c r="G787" s="11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70"/>
      <c r="D788" s="11"/>
      <c r="E788" s="11"/>
      <c r="F788" s="11"/>
      <c r="G788" s="11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70"/>
      <c r="D789" s="11"/>
      <c r="E789" s="11"/>
      <c r="F789" s="11"/>
      <c r="G789" s="11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70"/>
      <c r="D790" s="11"/>
      <c r="E790" s="11"/>
      <c r="F790" s="11"/>
      <c r="G790" s="11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70"/>
      <c r="D791" s="11"/>
      <c r="E791" s="11"/>
      <c r="F791" s="11"/>
      <c r="G791" s="11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70"/>
      <c r="D792" s="11"/>
      <c r="E792" s="11"/>
      <c r="F792" s="11"/>
      <c r="G792" s="11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70"/>
      <c r="D793" s="11"/>
      <c r="E793" s="11"/>
      <c r="F793" s="11"/>
      <c r="G793" s="11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70"/>
      <c r="D794" s="11"/>
      <c r="E794" s="11"/>
      <c r="F794" s="11"/>
      <c r="G794" s="11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70"/>
      <c r="D795" s="11"/>
      <c r="E795" s="11"/>
      <c r="F795" s="11"/>
      <c r="G795" s="11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70"/>
      <c r="D796" s="11"/>
      <c r="E796" s="11"/>
      <c r="F796" s="11"/>
      <c r="G796" s="11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70"/>
      <c r="D797" s="11"/>
      <c r="E797" s="11"/>
      <c r="F797" s="11"/>
      <c r="G797" s="11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70"/>
      <c r="D798" s="11"/>
      <c r="E798" s="11"/>
      <c r="F798" s="11"/>
      <c r="G798" s="11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70"/>
      <c r="D799" s="11"/>
      <c r="E799" s="11"/>
      <c r="F799" s="11"/>
      <c r="G799" s="11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70"/>
      <c r="D800" s="11"/>
      <c r="E800" s="11"/>
      <c r="F800" s="11"/>
      <c r="G800" s="11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70"/>
      <c r="D801" s="11"/>
      <c r="E801" s="11"/>
      <c r="F801" s="11"/>
      <c r="G801" s="11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70"/>
      <c r="D802" s="11"/>
      <c r="E802" s="11"/>
      <c r="F802" s="11"/>
      <c r="G802" s="11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70"/>
      <c r="D803" s="11"/>
      <c r="E803" s="11"/>
      <c r="F803" s="11"/>
      <c r="G803" s="11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70"/>
      <c r="D804" s="11"/>
      <c r="E804" s="11"/>
      <c r="F804" s="11"/>
      <c r="G804" s="11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70"/>
      <c r="D805" s="11"/>
      <c r="E805" s="11"/>
      <c r="F805" s="11"/>
      <c r="G805" s="11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70"/>
      <c r="D806" s="11"/>
      <c r="E806" s="11"/>
      <c r="F806" s="11"/>
      <c r="G806" s="11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70"/>
      <c r="D807" s="11"/>
      <c r="E807" s="11"/>
      <c r="F807" s="11"/>
      <c r="G807" s="11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70"/>
      <c r="D808" s="11"/>
      <c r="E808" s="11"/>
      <c r="F808" s="11"/>
      <c r="G808" s="11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70"/>
      <c r="D809" s="11"/>
      <c r="E809" s="11"/>
      <c r="F809" s="11"/>
      <c r="G809" s="11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70"/>
      <c r="D810" s="11"/>
      <c r="E810" s="11"/>
      <c r="F810" s="11"/>
      <c r="G810" s="11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70"/>
      <c r="D811" s="11"/>
      <c r="E811" s="11"/>
      <c r="F811" s="11"/>
      <c r="G811" s="11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70"/>
      <c r="D812" s="11"/>
      <c r="E812" s="11"/>
      <c r="F812" s="11"/>
      <c r="G812" s="11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70"/>
      <c r="D813" s="11"/>
      <c r="E813" s="11"/>
      <c r="F813" s="11"/>
      <c r="G813" s="11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70"/>
      <c r="D814" s="11"/>
      <c r="E814" s="11"/>
      <c r="F814" s="11"/>
      <c r="G814" s="11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70"/>
      <c r="D815" s="11"/>
      <c r="E815" s="11"/>
      <c r="F815" s="11"/>
      <c r="G815" s="11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70"/>
      <c r="D816" s="11"/>
      <c r="E816" s="11"/>
      <c r="F816" s="11"/>
      <c r="G816" s="11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70"/>
      <c r="D817" s="11"/>
      <c r="E817" s="11"/>
      <c r="F817" s="11"/>
      <c r="G817" s="11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70"/>
      <c r="D818" s="11"/>
      <c r="E818" s="11"/>
      <c r="F818" s="11"/>
      <c r="G818" s="11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70"/>
      <c r="D819" s="11"/>
      <c r="E819" s="11"/>
      <c r="F819" s="11"/>
      <c r="G819" s="11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70"/>
      <c r="D820" s="11"/>
      <c r="E820" s="11"/>
      <c r="F820" s="11"/>
      <c r="G820" s="11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70"/>
      <c r="D821" s="11"/>
      <c r="E821" s="11"/>
      <c r="F821" s="11"/>
      <c r="G821" s="11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70"/>
      <c r="D822" s="11"/>
      <c r="E822" s="11"/>
      <c r="F822" s="11"/>
      <c r="G822" s="11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70"/>
      <c r="D823" s="11"/>
      <c r="E823" s="11"/>
      <c r="F823" s="11"/>
      <c r="G823" s="11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70"/>
      <c r="D824" s="11"/>
      <c r="E824" s="11"/>
      <c r="F824" s="11"/>
      <c r="G824" s="11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70"/>
      <c r="D825" s="11"/>
      <c r="E825" s="11"/>
      <c r="F825" s="11"/>
      <c r="G825" s="11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70"/>
      <c r="D826" s="11"/>
      <c r="E826" s="11"/>
      <c r="F826" s="11"/>
      <c r="G826" s="11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70"/>
      <c r="D827" s="11"/>
      <c r="E827" s="11"/>
      <c r="F827" s="11"/>
      <c r="G827" s="11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70"/>
      <c r="D828" s="11"/>
      <c r="E828" s="11"/>
      <c r="F828" s="11"/>
      <c r="G828" s="11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70"/>
      <c r="D829" s="11"/>
      <c r="E829" s="11"/>
      <c r="F829" s="11"/>
      <c r="G829" s="11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70"/>
      <c r="D830" s="11"/>
      <c r="E830" s="11"/>
      <c r="F830" s="11"/>
      <c r="G830" s="11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70"/>
      <c r="D831" s="11"/>
      <c r="E831" s="11"/>
      <c r="F831" s="11"/>
      <c r="G831" s="11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70"/>
      <c r="D832" s="11"/>
      <c r="E832" s="11"/>
      <c r="F832" s="11"/>
      <c r="G832" s="11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70"/>
      <c r="D833" s="11"/>
      <c r="E833" s="11"/>
      <c r="F833" s="11"/>
      <c r="G833" s="11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70"/>
      <c r="D834" s="11"/>
      <c r="E834" s="11"/>
      <c r="F834" s="11"/>
      <c r="G834" s="11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70"/>
      <c r="D835" s="11"/>
      <c r="E835" s="11"/>
      <c r="F835" s="11"/>
      <c r="G835" s="11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70"/>
      <c r="D836" s="11"/>
      <c r="E836" s="11"/>
      <c r="F836" s="11"/>
      <c r="G836" s="11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70"/>
      <c r="D837" s="11"/>
      <c r="E837" s="11"/>
      <c r="F837" s="11"/>
      <c r="G837" s="11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70"/>
      <c r="D838" s="11"/>
      <c r="E838" s="11"/>
      <c r="F838" s="11"/>
      <c r="G838" s="11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70"/>
      <c r="D839" s="11"/>
      <c r="E839" s="11"/>
      <c r="F839" s="11"/>
      <c r="G839" s="11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70"/>
      <c r="D840" s="11"/>
      <c r="E840" s="11"/>
      <c r="F840" s="11"/>
      <c r="G840" s="11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70"/>
      <c r="D841" s="11"/>
      <c r="E841" s="11"/>
      <c r="F841" s="11"/>
      <c r="G841" s="11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70"/>
      <c r="D842" s="11"/>
      <c r="E842" s="11"/>
      <c r="F842" s="11"/>
      <c r="G842" s="11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70"/>
      <c r="D843" s="11"/>
      <c r="E843" s="11"/>
      <c r="F843" s="11"/>
      <c r="G843" s="11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70"/>
      <c r="D844" s="11"/>
      <c r="E844" s="11"/>
      <c r="F844" s="11"/>
      <c r="G844" s="11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70"/>
      <c r="D845" s="11"/>
      <c r="E845" s="11"/>
      <c r="F845" s="11"/>
      <c r="G845" s="11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70"/>
      <c r="D846" s="11"/>
      <c r="E846" s="11"/>
      <c r="F846" s="11"/>
      <c r="G846" s="11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70"/>
      <c r="D847" s="11"/>
      <c r="E847" s="11"/>
      <c r="F847" s="11"/>
      <c r="G847" s="11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70"/>
      <c r="D848" s="11"/>
      <c r="E848" s="11"/>
      <c r="F848" s="11"/>
      <c r="G848" s="11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70"/>
      <c r="D849" s="11"/>
      <c r="E849" s="11"/>
      <c r="F849" s="11"/>
      <c r="G849" s="11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70"/>
      <c r="D850" s="11"/>
      <c r="E850" s="11"/>
      <c r="F850" s="11"/>
      <c r="G850" s="11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70"/>
      <c r="D851" s="11"/>
      <c r="E851" s="11"/>
      <c r="F851" s="11"/>
      <c r="G851" s="11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70"/>
      <c r="D852" s="11"/>
      <c r="E852" s="11"/>
      <c r="F852" s="11"/>
      <c r="G852" s="11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70"/>
      <c r="D853" s="11"/>
      <c r="E853" s="11"/>
      <c r="F853" s="11"/>
      <c r="G853" s="11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70"/>
      <c r="D854" s="11"/>
      <c r="E854" s="11"/>
      <c r="F854" s="11"/>
      <c r="G854" s="11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70"/>
      <c r="D855" s="11"/>
      <c r="E855" s="11"/>
      <c r="F855" s="11"/>
      <c r="G855" s="11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70"/>
      <c r="D856" s="11"/>
      <c r="E856" s="11"/>
      <c r="F856" s="11"/>
      <c r="G856" s="11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70"/>
      <c r="D857" s="11"/>
      <c r="E857" s="11"/>
      <c r="F857" s="11"/>
      <c r="G857" s="11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70"/>
      <c r="D858" s="11"/>
      <c r="E858" s="11"/>
      <c r="F858" s="11"/>
      <c r="G858" s="11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70"/>
      <c r="D859" s="11"/>
      <c r="E859" s="11"/>
      <c r="F859" s="11"/>
      <c r="G859" s="11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70"/>
      <c r="D860" s="11"/>
      <c r="E860" s="11"/>
      <c r="F860" s="11"/>
      <c r="G860" s="11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70"/>
      <c r="D861" s="11"/>
      <c r="E861" s="11"/>
      <c r="F861" s="11"/>
      <c r="G861" s="11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70"/>
      <c r="D862" s="11"/>
      <c r="E862" s="11"/>
      <c r="F862" s="11"/>
      <c r="G862" s="11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70"/>
      <c r="D863" s="11"/>
      <c r="E863" s="11"/>
      <c r="F863" s="11"/>
      <c r="G863" s="11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70"/>
      <c r="D864" s="11"/>
      <c r="E864" s="11"/>
      <c r="F864" s="11"/>
      <c r="G864" s="11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70"/>
      <c r="D865" s="11"/>
      <c r="E865" s="11"/>
      <c r="F865" s="11"/>
      <c r="G865" s="11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70"/>
      <c r="D866" s="11"/>
      <c r="E866" s="11"/>
      <c r="F866" s="11"/>
      <c r="G866" s="11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70"/>
      <c r="D867" s="11"/>
      <c r="E867" s="11"/>
      <c r="F867" s="11"/>
      <c r="G867" s="11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70"/>
      <c r="D868" s="11"/>
      <c r="E868" s="11"/>
      <c r="F868" s="11"/>
      <c r="G868" s="11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70"/>
      <c r="D869" s="11"/>
      <c r="E869" s="11"/>
      <c r="F869" s="11"/>
      <c r="G869" s="11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70"/>
      <c r="D870" s="11"/>
      <c r="E870" s="11"/>
      <c r="F870" s="11"/>
      <c r="G870" s="11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70"/>
      <c r="D871" s="11"/>
      <c r="E871" s="11"/>
      <c r="F871" s="11"/>
      <c r="G871" s="11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70"/>
      <c r="D872" s="11"/>
      <c r="E872" s="11"/>
      <c r="F872" s="11"/>
      <c r="G872" s="11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70"/>
      <c r="D873" s="11"/>
      <c r="E873" s="11"/>
      <c r="F873" s="11"/>
      <c r="G873" s="11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70"/>
      <c r="D874" s="11"/>
      <c r="E874" s="11"/>
      <c r="F874" s="11"/>
      <c r="G874" s="11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70"/>
      <c r="D875" s="11"/>
      <c r="E875" s="11"/>
      <c r="F875" s="11"/>
      <c r="G875" s="11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70"/>
      <c r="D876" s="11"/>
      <c r="E876" s="11"/>
      <c r="F876" s="11"/>
      <c r="G876" s="11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70"/>
      <c r="D877" s="11"/>
      <c r="E877" s="11"/>
      <c r="F877" s="11"/>
      <c r="G877" s="11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70"/>
      <c r="D878" s="11"/>
      <c r="E878" s="11"/>
      <c r="F878" s="11"/>
      <c r="G878" s="11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70"/>
      <c r="D879" s="11"/>
      <c r="E879" s="11"/>
      <c r="F879" s="11"/>
      <c r="G879" s="11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70"/>
      <c r="D880" s="11"/>
      <c r="E880" s="11"/>
      <c r="F880" s="11"/>
      <c r="G880" s="11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70"/>
      <c r="D881" s="11"/>
      <c r="E881" s="11"/>
      <c r="F881" s="11"/>
      <c r="G881" s="11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70"/>
      <c r="D882" s="11"/>
      <c r="E882" s="11"/>
      <c r="F882" s="11"/>
      <c r="G882" s="11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70"/>
      <c r="D883" s="11"/>
      <c r="E883" s="11"/>
      <c r="F883" s="11"/>
      <c r="G883" s="11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70"/>
      <c r="D884" s="11"/>
      <c r="E884" s="11"/>
      <c r="F884" s="11"/>
      <c r="G884" s="11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70"/>
      <c r="D885" s="11"/>
      <c r="E885" s="11"/>
      <c r="F885" s="11"/>
      <c r="G885" s="11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70"/>
      <c r="D886" s="11"/>
      <c r="E886" s="11"/>
      <c r="F886" s="11"/>
      <c r="G886" s="11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70"/>
      <c r="D887" s="11"/>
      <c r="E887" s="11"/>
      <c r="F887" s="11"/>
      <c r="G887" s="11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70"/>
      <c r="D888" s="11"/>
      <c r="E888" s="11"/>
      <c r="F888" s="11"/>
      <c r="G888" s="11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70"/>
      <c r="D889" s="11"/>
      <c r="E889" s="11"/>
      <c r="F889" s="11"/>
      <c r="G889" s="11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70"/>
      <c r="D890" s="11"/>
      <c r="E890" s="11"/>
      <c r="F890" s="11"/>
      <c r="G890" s="11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70"/>
      <c r="D891" s="11"/>
      <c r="E891" s="11"/>
      <c r="F891" s="11"/>
      <c r="G891" s="11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70"/>
      <c r="D892" s="11"/>
      <c r="E892" s="11"/>
      <c r="F892" s="11"/>
      <c r="G892" s="11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70"/>
      <c r="D893" s="11"/>
      <c r="E893" s="11"/>
      <c r="F893" s="11"/>
      <c r="G893" s="11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70"/>
      <c r="D894" s="11"/>
      <c r="E894" s="11"/>
      <c r="F894" s="11"/>
      <c r="G894" s="11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70"/>
      <c r="D895" s="11"/>
      <c r="E895" s="11"/>
      <c r="F895" s="11"/>
      <c r="G895" s="11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70"/>
      <c r="D896" s="11"/>
      <c r="E896" s="11"/>
      <c r="F896" s="11"/>
      <c r="G896" s="11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70"/>
      <c r="D897" s="11"/>
      <c r="E897" s="11"/>
      <c r="F897" s="11"/>
      <c r="G897" s="11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70"/>
      <c r="D898" s="11"/>
      <c r="E898" s="11"/>
      <c r="F898" s="11"/>
      <c r="G898" s="11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70"/>
      <c r="D899" s="11"/>
      <c r="E899" s="11"/>
      <c r="F899" s="11"/>
      <c r="G899" s="11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70"/>
      <c r="D900" s="11"/>
      <c r="E900" s="11"/>
      <c r="F900" s="11"/>
      <c r="G900" s="11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70"/>
      <c r="D901" s="11"/>
      <c r="E901" s="11"/>
      <c r="F901" s="11"/>
      <c r="G901" s="11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70"/>
      <c r="D902" s="11"/>
      <c r="E902" s="11"/>
      <c r="F902" s="11"/>
      <c r="G902" s="11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70"/>
      <c r="D903" s="11"/>
      <c r="E903" s="11"/>
      <c r="F903" s="11"/>
      <c r="G903" s="11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70"/>
      <c r="D904" s="11"/>
      <c r="E904" s="11"/>
      <c r="F904" s="11"/>
      <c r="G904" s="11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70"/>
      <c r="D905" s="11"/>
      <c r="E905" s="11"/>
      <c r="F905" s="11"/>
      <c r="G905" s="11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70"/>
      <c r="D906" s="11"/>
      <c r="E906" s="11"/>
      <c r="F906" s="11"/>
      <c r="G906" s="11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70"/>
      <c r="D907" s="11"/>
      <c r="E907" s="11"/>
      <c r="F907" s="11"/>
      <c r="G907" s="11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70"/>
      <c r="D908" s="11"/>
      <c r="E908" s="11"/>
      <c r="F908" s="11"/>
      <c r="G908" s="11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70"/>
      <c r="D909" s="11"/>
      <c r="E909" s="11"/>
      <c r="F909" s="11"/>
      <c r="G909" s="11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70"/>
      <c r="D910" s="11"/>
      <c r="E910" s="11"/>
      <c r="F910" s="11"/>
      <c r="G910" s="11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70"/>
      <c r="D911" s="11"/>
      <c r="E911" s="11"/>
      <c r="F911" s="11"/>
      <c r="G911" s="11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70"/>
      <c r="D912" s="11"/>
      <c r="E912" s="11"/>
      <c r="F912" s="11"/>
      <c r="G912" s="11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70"/>
      <c r="D913" s="11"/>
      <c r="E913" s="11"/>
      <c r="F913" s="11"/>
      <c r="G913" s="11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70"/>
      <c r="D914" s="11"/>
      <c r="E914" s="11"/>
      <c r="F914" s="11"/>
      <c r="G914" s="11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70"/>
      <c r="D915" s="11"/>
      <c r="E915" s="11"/>
      <c r="F915" s="11"/>
      <c r="G915" s="11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70"/>
      <c r="D916" s="11"/>
      <c r="E916" s="11"/>
      <c r="F916" s="11"/>
      <c r="G916" s="11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70"/>
      <c r="D917" s="11"/>
      <c r="E917" s="11"/>
      <c r="F917" s="11"/>
      <c r="G917" s="11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70"/>
      <c r="D918" s="11"/>
      <c r="E918" s="11"/>
      <c r="F918" s="11"/>
      <c r="G918" s="11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70"/>
      <c r="D919" s="11"/>
      <c r="E919" s="11"/>
      <c r="F919" s="11"/>
      <c r="G919" s="11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70"/>
      <c r="D920" s="11"/>
      <c r="E920" s="11"/>
      <c r="F920" s="11"/>
      <c r="G920" s="11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70"/>
      <c r="D921" s="11"/>
      <c r="E921" s="11"/>
      <c r="F921" s="11"/>
      <c r="G921" s="11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70"/>
      <c r="D922" s="11"/>
      <c r="E922" s="11"/>
      <c r="F922" s="11"/>
      <c r="G922" s="11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70"/>
      <c r="D923" s="11"/>
      <c r="E923" s="11"/>
      <c r="F923" s="11"/>
      <c r="G923" s="11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70"/>
      <c r="D924" s="11"/>
      <c r="E924" s="11"/>
      <c r="F924" s="11"/>
      <c r="G924" s="11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70"/>
      <c r="D925" s="11"/>
      <c r="E925" s="11"/>
      <c r="F925" s="11"/>
      <c r="G925" s="11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70"/>
      <c r="D926" s="11"/>
      <c r="E926" s="11"/>
      <c r="F926" s="11"/>
      <c r="G926" s="11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70"/>
      <c r="D927" s="11"/>
      <c r="E927" s="11"/>
      <c r="F927" s="11"/>
      <c r="G927" s="11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70"/>
      <c r="D928" s="11"/>
      <c r="E928" s="11"/>
      <c r="F928" s="11"/>
      <c r="G928" s="11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70"/>
      <c r="D929" s="11"/>
      <c r="E929" s="11"/>
      <c r="F929" s="11"/>
      <c r="G929" s="11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70"/>
      <c r="D930" s="11"/>
      <c r="E930" s="11"/>
      <c r="F930" s="11"/>
      <c r="G930" s="11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70"/>
      <c r="D931" s="11"/>
      <c r="E931" s="11"/>
      <c r="F931" s="11"/>
      <c r="G931" s="11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70"/>
      <c r="D932" s="11"/>
      <c r="E932" s="11"/>
      <c r="F932" s="11"/>
      <c r="G932" s="11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70"/>
      <c r="D933" s="11"/>
      <c r="E933" s="11"/>
      <c r="F933" s="11"/>
      <c r="G933" s="11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70"/>
      <c r="D934" s="11"/>
      <c r="E934" s="11"/>
      <c r="F934" s="11"/>
      <c r="G934" s="11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70"/>
      <c r="D935" s="11"/>
      <c r="E935" s="11"/>
      <c r="F935" s="11"/>
      <c r="G935" s="11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70"/>
      <c r="D936" s="11"/>
      <c r="E936" s="11"/>
      <c r="F936" s="11"/>
      <c r="G936" s="11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70"/>
      <c r="D937" s="11"/>
      <c r="E937" s="11"/>
      <c r="F937" s="11"/>
      <c r="G937" s="11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70"/>
      <c r="D938" s="11"/>
      <c r="E938" s="11"/>
      <c r="F938" s="11"/>
      <c r="G938" s="11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70"/>
      <c r="D939" s="11"/>
      <c r="E939" s="11"/>
      <c r="F939" s="11"/>
      <c r="G939" s="11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70"/>
      <c r="D940" s="11"/>
      <c r="E940" s="11"/>
      <c r="F940" s="11"/>
      <c r="G940" s="11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70"/>
      <c r="D941" s="11"/>
      <c r="E941" s="11"/>
      <c r="F941" s="11"/>
      <c r="G941" s="11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70"/>
      <c r="D942" s="11"/>
      <c r="E942" s="11"/>
      <c r="F942" s="11"/>
      <c r="G942" s="11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70"/>
      <c r="D943" s="11"/>
      <c r="E943" s="11"/>
      <c r="F943" s="11"/>
      <c r="G943" s="11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70"/>
      <c r="D944" s="11"/>
      <c r="E944" s="11"/>
      <c r="F944" s="11"/>
      <c r="G944" s="11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70"/>
      <c r="D945" s="11"/>
      <c r="E945" s="11"/>
      <c r="F945" s="11"/>
      <c r="G945" s="11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70"/>
      <c r="D946" s="11"/>
      <c r="E946" s="11"/>
      <c r="F946" s="11"/>
      <c r="G946" s="11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70"/>
      <c r="D947" s="11"/>
      <c r="E947" s="11"/>
      <c r="F947" s="11"/>
      <c r="G947" s="11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70"/>
      <c r="D948" s="11"/>
      <c r="E948" s="11"/>
      <c r="F948" s="11"/>
      <c r="G948" s="11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70"/>
      <c r="D949" s="11"/>
      <c r="E949" s="11"/>
      <c r="F949" s="11"/>
      <c r="G949" s="11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70"/>
      <c r="D950" s="11"/>
      <c r="E950" s="11"/>
      <c r="F950" s="11"/>
      <c r="G950" s="11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70"/>
      <c r="D951" s="11"/>
      <c r="E951" s="11"/>
      <c r="F951" s="11"/>
      <c r="G951" s="11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70"/>
      <c r="D952" s="11"/>
      <c r="E952" s="11"/>
      <c r="F952" s="11"/>
      <c r="G952" s="11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70"/>
      <c r="D953" s="11"/>
      <c r="E953" s="11"/>
      <c r="F953" s="11"/>
      <c r="G953" s="11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70"/>
      <c r="D954" s="11"/>
      <c r="E954" s="11"/>
      <c r="F954" s="11"/>
      <c r="G954" s="11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70"/>
      <c r="D955" s="11"/>
      <c r="E955" s="11"/>
      <c r="F955" s="11"/>
      <c r="G955" s="11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70"/>
      <c r="D956" s="11"/>
      <c r="E956" s="11"/>
      <c r="F956" s="11"/>
      <c r="G956" s="11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70"/>
      <c r="D957" s="11"/>
      <c r="E957" s="11"/>
      <c r="F957" s="11"/>
      <c r="G957" s="11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70"/>
      <c r="D958" s="11"/>
      <c r="E958" s="11"/>
      <c r="F958" s="11"/>
      <c r="G958" s="11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70"/>
      <c r="D959" s="11"/>
      <c r="E959" s="11"/>
      <c r="F959" s="11"/>
      <c r="G959" s="11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70"/>
      <c r="D960" s="11"/>
      <c r="E960" s="11"/>
      <c r="F960" s="11"/>
      <c r="G960" s="11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70"/>
      <c r="D961" s="11"/>
      <c r="E961" s="11"/>
      <c r="F961" s="11"/>
      <c r="G961" s="11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70"/>
      <c r="D962" s="11"/>
      <c r="E962" s="11"/>
      <c r="F962" s="11"/>
      <c r="G962" s="11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70"/>
      <c r="D963" s="11"/>
      <c r="E963" s="11"/>
      <c r="F963" s="11"/>
      <c r="G963" s="11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70"/>
      <c r="D964" s="11"/>
      <c r="E964" s="11"/>
      <c r="F964" s="11"/>
      <c r="G964" s="11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70"/>
      <c r="D965" s="11"/>
      <c r="E965" s="11"/>
      <c r="F965" s="11"/>
      <c r="G965" s="11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70"/>
      <c r="D966" s="11"/>
      <c r="E966" s="11"/>
      <c r="F966" s="11"/>
      <c r="G966" s="11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70"/>
      <c r="D967" s="11"/>
      <c r="E967" s="11"/>
      <c r="F967" s="11"/>
      <c r="G967" s="11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70"/>
      <c r="D968" s="11"/>
      <c r="E968" s="11"/>
      <c r="F968" s="11"/>
      <c r="G968" s="11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70"/>
      <c r="D969" s="11"/>
      <c r="E969" s="11"/>
      <c r="F969" s="11"/>
      <c r="G969" s="11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70"/>
      <c r="D970" s="11"/>
      <c r="E970" s="11"/>
      <c r="F970" s="11"/>
      <c r="G970" s="11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70"/>
      <c r="D971" s="11"/>
      <c r="E971" s="11"/>
      <c r="F971" s="11"/>
      <c r="G971" s="11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70"/>
      <c r="D972" s="11"/>
      <c r="E972" s="11"/>
      <c r="F972" s="11"/>
      <c r="G972" s="11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70"/>
      <c r="D973" s="11"/>
      <c r="E973" s="11"/>
      <c r="F973" s="11"/>
      <c r="G973" s="11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70"/>
      <c r="D974" s="11"/>
      <c r="E974" s="11"/>
      <c r="F974" s="11"/>
      <c r="G974" s="11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70"/>
      <c r="D975" s="11"/>
      <c r="E975" s="11"/>
      <c r="F975" s="11"/>
      <c r="G975" s="11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70"/>
      <c r="D976" s="11"/>
      <c r="E976" s="11"/>
      <c r="F976" s="11"/>
      <c r="G976" s="11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70"/>
      <c r="D977" s="11"/>
      <c r="E977" s="11"/>
      <c r="F977" s="11"/>
      <c r="G977" s="11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70"/>
      <c r="D978" s="11"/>
      <c r="E978" s="11"/>
      <c r="F978" s="11"/>
      <c r="G978" s="11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70"/>
      <c r="D979" s="11"/>
      <c r="E979" s="11"/>
      <c r="F979" s="11"/>
      <c r="G979" s="11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70"/>
      <c r="D980" s="11"/>
      <c r="E980" s="11"/>
      <c r="F980" s="11"/>
      <c r="G980" s="11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70"/>
      <c r="D981" s="11"/>
      <c r="E981" s="11"/>
      <c r="F981" s="11"/>
      <c r="G981" s="11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70"/>
      <c r="D982" s="11"/>
      <c r="E982" s="11"/>
      <c r="F982" s="11"/>
      <c r="G982" s="11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70"/>
      <c r="D983" s="11"/>
      <c r="E983" s="11"/>
      <c r="F983" s="11"/>
      <c r="G983" s="11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70"/>
      <c r="D984" s="11"/>
      <c r="E984" s="11"/>
      <c r="F984" s="11"/>
      <c r="G984" s="11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70"/>
      <c r="D985" s="11"/>
      <c r="E985" s="11"/>
      <c r="F985" s="11"/>
      <c r="G985" s="11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70"/>
      <c r="D986" s="11"/>
      <c r="E986" s="11"/>
      <c r="F986" s="11"/>
      <c r="G986" s="11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70"/>
      <c r="D987" s="11"/>
      <c r="E987" s="11"/>
      <c r="F987" s="11"/>
      <c r="G987" s="11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70"/>
      <c r="D988" s="11"/>
      <c r="E988" s="11"/>
      <c r="F988" s="11"/>
      <c r="G988" s="11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70"/>
      <c r="D989" s="11"/>
      <c r="E989" s="11"/>
      <c r="F989" s="11"/>
      <c r="G989" s="11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70"/>
      <c r="D990" s="11"/>
      <c r="E990" s="11"/>
      <c r="F990" s="11"/>
      <c r="G990" s="11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70"/>
      <c r="D991" s="11"/>
      <c r="E991" s="11"/>
      <c r="F991" s="11"/>
      <c r="G991" s="11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70"/>
      <c r="D992" s="11"/>
      <c r="E992" s="11"/>
      <c r="F992" s="11"/>
      <c r="G992" s="11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70"/>
      <c r="D993" s="11"/>
      <c r="E993" s="11"/>
      <c r="F993" s="11"/>
      <c r="G993" s="11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70"/>
      <c r="D994" s="11"/>
      <c r="E994" s="11"/>
      <c r="F994" s="11"/>
      <c r="G994" s="11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70"/>
      <c r="D995" s="11"/>
      <c r="E995" s="11"/>
      <c r="F995" s="11"/>
      <c r="G995" s="11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70"/>
      <c r="D996" s="11"/>
      <c r="E996" s="11"/>
      <c r="F996" s="11"/>
      <c r="G996" s="11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70"/>
      <c r="D997" s="11"/>
      <c r="E997" s="11"/>
      <c r="F997" s="11"/>
      <c r="G997" s="11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70"/>
      <c r="D998" s="11"/>
      <c r="E998" s="11"/>
      <c r="F998" s="11"/>
      <c r="G998" s="11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70"/>
      <c r="D999" s="11"/>
      <c r="E999" s="11"/>
      <c r="F999" s="11"/>
      <c r="G999" s="11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70"/>
      <c r="D1000" s="11"/>
      <c r="E1000" s="11"/>
      <c r="F1000" s="11"/>
      <c r="G1000" s="11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70"/>
      <c r="D1001" s="11"/>
      <c r="E1001" s="11"/>
      <c r="F1001" s="11"/>
      <c r="G1001" s="11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70"/>
      <c r="D1002" s="11"/>
      <c r="E1002" s="11"/>
      <c r="F1002" s="11"/>
      <c r="G1002" s="11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70"/>
      <c r="D1003" s="11"/>
      <c r="E1003" s="11"/>
      <c r="F1003" s="11"/>
      <c r="G1003" s="11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70"/>
      <c r="D1004" s="11"/>
      <c r="E1004" s="11"/>
      <c r="F1004" s="11"/>
      <c r="G1004" s="11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70"/>
      <c r="D1005" s="11"/>
      <c r="E1005" s="11"/>
      <c r="F1005" s="11"/>
      <c r="G1005" s="11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70"/>
      <c r="D1006" s="11"/>
      <c r="E1006" s="11"/>
      <c r="F1006" s="11"/>
      <c r="G1006" s="11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70"/>
      <c r="D1007" s="11"/>
      <c r="E1007" s="11"/>
      <c r="F1007" s="11"/>
      <c r="G1007" s="11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70"/>
      <c r="D1008" s="11"/>
      <c r="E1008" s="11"/>
      <c r="F1008" s="11"/>
      <c r="G1008" s="11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70"/>
      <c r="D1009" s="11"/>
      <c r="E1009" s="11"/>
      <c r="F1009" s="11"/>
      <c r="G1009" s="11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70"/>
      <c r="D1010" s="11"/>
      <c r="E1010" s="11"/>
      <c r="F1010" s="11"/>
      <c r="G1010" s="11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70"/>
      <c r="D1011" s="11"/>
      <c r="E1011" s="11"/>
      <c r="F1011" s="11"/>
      <c r="G1011" s="11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70"/>
      <c r="D1012" s="11"/>
      <c r="E1012" s="11"/>
      <c r="F1012" s="11"/>
      <c r="G1012" s="11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70"/>
      <c r="D1013" s="11"/>
      <c r="E1013" s="11"/>
      <c r="F1013" s="11"/>
      <c r="G1013" s="11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70"/>
      <c r="D1014" s="11"/>
      <c r="E1014" s="11"/>
      <c r="F1014" s="11"/>
      <c r="G1014" s="11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70"/>
      <c r="D1015" s="11"/>
      <c r="E1015" s="11"/>
      <c r="F1015" s="11"/>
      <c r="G1015" s="11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70"/>
      <c r="D1016" s="11"/>
      <c r="E1016" s="11"/>
      <c r="F1016" s="11"/>
      <c r="G1016" s="11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70"/>
      <c r="D1017" s="11"/>
      <c r="E1017" s="11"/>
      <c r="F1017" s="11"/>
      <c r="G1017" s="11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70"/>
      <c r="D1018" s="11"/>
      <c r="E1018" s="11"/>
      <c r="F1018" s="11"/>
      <c r="G1018" s="11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70"/>
      <c r="D1019" s="11"/>
      <c r="E1019" s="11"/>
      <c r="F1019" s="11"/>
      <c r="G1019" s="11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70"/>
      <c r="D1020" s="11"/>
      <c r="E1020" s="11"/>
      <c r="F1020" s="11"/>
      <c r="G1020" s="11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70"/>
      <c r="D1021" s="11"/>
      <c r="E1021" s="11"/>
      <c r="F1021" s="11"/>
      <c r="G1021" s="11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70"/>
      <c r="D1022" s="11"/>
      <c r="E1022" s="11"/>
      <c r="F1022" s="11"/>
      <c r="G1022" s="11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70"/>
      <c r="D1023" s="11"/>
      <c r="E1023" s="11"/>
      <c r="F1023" s="11"/>
      <c r="G1023" s="11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70"/>
      <c r="D1024" s="11"/>
      <c r="E1024" s="11"/>
      <c r="F1024" s="11"/>
      <c r="G1024" s="11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70"/>
      <c r="D1025" s="11"/>
      <c r="E1025" s="11"/>
      <c r="F1025" s="11"/>
      <c r="G1025" s="11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70"/>
      <c r="D1026" s="11"/>
      <c r="E1026" s="11"/>
      <c r="F1026" s="11"/>
      <c r="G1026" s="11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70"/>
      <c r="D1027" s="11"/>
      <c r="E1027" s="11"/>
      <c r="F1027" s="11"/>
      <c r="G1027" s="11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70"/>
      <c r="D1028" s="11"/>
      <c r="E1028" s="11"/>
      <c r="F1028" s="11"/>
      <c r="G1028" s="11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70"/>
      <c r="D1029" s="11"/>
      <c r="E1029" s="11"/>
      <c r="F1029" s="11"/>
      <c r="G1029" s="11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70"/>
      <c r="D1030" s="11"/>
      <c r="E1030" s="11"/>
      <c r="F1030" s="11"/>
      <c r="G1030" s="11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70"/>
      <c r="D1031" s="11"/>
      <c r="E1031" s="11"/>
      <c r="F1031" s="11"/>
      <c r="G1031" s="11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70"/>
      <c r="D1032" s="11"/>
      <c r="E1032" s="11"/>
      <c r="F1032" s="11"/>
      <c r="G1032" s="11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70"/>
      <c r="D1033" s="11"/>
      <c r="E1033" s="11"/>
      <c r="F1033" s="11"/>
      <c r="G1033" s="11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70"/>
      <c r="D1034" s="11"/>
      <c r="E1034" s="11"/>
      <c r="F1034" s="11"/>
      <c r="G1034" s="11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70"/>
      <c r="D1035" s="11"/>
      <c r="E1035" s="11"/>
      <c r="F1035" s="11"/>
      <c r="G1035" s="11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70"/>
      <c r="D1036" s="11"/>
      <c r="E1036" s="11"/>
      <c r="F1036" s="11"/>
      <c r="G1036" s="11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70"/>
      <c r="D1037" s="11"/>
      <c r="E1037" s="11"/>
      <c r="F1037" s="11"/>
      <c r="G1037" s="11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70"/>
      <c r="D1038" s="11"/>
      <c r="E1038" s="11"/>
      <c r="F1038" s="11"/>
      <c r="G1038" s="11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70"/>
      <c r="D1039" s="11"/>
      <c r="E1039" s="11"/>
      <c r="F1039" s="11"/>
      <c r="G1039" s="11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70"/>
      <c r="D1040" s="11"/>
      <c r="E1040" s="11"/>
      <c r="F1040" s="11"/>
      <c r="G1040" s="11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70"/>
      <c r="D1041" s="11"/>
      <c r="E1041" s="11"/>
      <c r="F1041" s="11"/>
      <c r="G1041" s="11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70"/>
      <c r="D1042" s="11"/>
      <c r="E1042" s="11"/>
      <c r="F1042" s="11"/>
      <c r="G1042" s="11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70"/>
      <c r="D1043" s="11"/>
      <c r="E1043" s="11"/>
      <c r="F1043" s="11"/>
      <c r="G1043" s="11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70"/>
      <c r="D1044" s="11"/>
      <c r="E1044" s="11"/>
      <c r="F1044" s="11"/>
      <c r="G1044" s="11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70"/>
      <c r="D1045" s="11"/>
      <c r="E1045" s="11"/>
      <c r="F1045" s="11"/>
      <c r="G1045" s="11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70"/>
      <c r="D1046" s="11"/>
      <c r="E1046" s="11"/>
      <c r="F1046" s="11"/>
      <c r="G1046" s="11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70"/>
      <c r="D1047" s="11"/>
      <c r="E1047" s="11"/>
      <c r="F1047" s="11"/>
      <c r="G1047" s="11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70"/>
      <c r="D1048" s="11"/>
      <c r="E1048" s="11"/>
      <c r="F1048" s="11"/>
      <c r="G1048" s="11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70"/>
      <c r="D1049" s="11"/>
      <c r="E1049" s="11"/>
      <c r="F1049" s="11"/>
      <c r="G1049" s="11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70"/>
      <c r="D1050" s="11"/>
      <c r="E1050" s="11"/>
      <c r="F1050" s="11"/>
      <c r="G1050" s="11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70"/>
      <c r="D1051" s="11"/>
      <c r="E1051" s="11"/>
      <c r="F1051" s="11"/>
      <c r="G1051" s="11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70"/>
      <c r="D1052" s="11"/>
      <c r="E1052" s="11"/>
      <c r="F1052" s="11"/>
      <c r="G1052" s="11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70"/>
      <c r="D1053" s="11"/>
      <c r="E1053" s="11"/>
      <c r="F1053" s="11"/>
      <c r="G1053" s="11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70"/>
      <c r="D1054" s="11"/>
      <c r="E1054" s="11"/>
      <c r="F1054" s="11"/>
      <c r="G1054" s="11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70"/>
      <c r="D1055" s="11"/>
      <c r="E1055" s="11"/>
      <c r="F1055" s="11"/>
      <c r="G1055" s="11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70"/>
      <c r="D1056" s="11"/>
      <c r="E1056" s="11"/>
      <c r="F1056" s="11"/>
      <c r="G1056" s="11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70"/>
      <c r="D1057" s="11"/>
      <c r="E1057" s="11"/>
      <c r="F1057" s="11"/>
      <c r="G1057" s="11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70"/>
      <c r="D1058" s="11"/>
      <c r="E1058" s="11"/>
      <c r="F1058" s="11"/>
      <c r="G1058" s="11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70"/>
      <c r="D1059" s="11"/>
      <c r="E1059" s="11"/>
      <c r="F1059" s="11"/>
      <c r="G1059" s="11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70"/>
      <c r="D1060" s="11"/>
      <c r="E1060" s="11"/>
      <c r="F1060" s="11"/>
      <c r="G1060" s="11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70"/>
      <c r="D1061" s="11"/>
      <c r="E1061" s="11"/>
      <c r="F1061" s="11"/>
      <c r="G1061" s="11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70"/>
      <c r="D1062" s="11"/>
      <c r="E1062" s="11"/>
      <c r="F1062" s="11"/>
      <c r="G1062" s="11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70"/>
      <c r="D1063" s="11"/>
      <c r="E1063" s="11"/>
      <c r="F1063" s="11"/>
      <c r="G1063" s="11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70"/>
      <c r="D1064" s="11"/>
      <c r="E1064" s="11"/>
      <c r="F1064" s="11"/>
      <c r="G1064" s="11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70"/>
      <c r="D1065" s="11"/>
      <c r="E1065" s="11"/>
      <c r="F1065" s="11"/>
      <c r="G1065" s="11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70"/>
      <c r="D1066" s="11"/>
      <c r="E1066" s="11"/>
      <c r="F1066" s="11"/>
      <c r="G1066" s="11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70"/>
      <c r="D1067" s="11"/>
      <c r="E1067" s="11"/>
      <c r="F1067" s="11"/>
      <c r="G1067" s="11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70"/>
      <c r="D1068" s="11"/>
      <c r="E1068" s="11"/>
      <c r="F1068" s="11"/>
      <c r="G1068" s="11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70"/>
      <c r="D1069" s="11"/>
      <c r="E1069" s="11"/>
      <c r="F1069" s="11"/>
      <c r="G1069" s="11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70"/>
      <c r="D1070" s="11"/>
      <c r="E1070" s="11"/>
      <c r="F1070" s="11"/>
      <c r="G1070" s="11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70"/>
      <c r="D1071" s="11"/>
      <c r="E1071" s="11"/>
      <c r="F1071" s="11"/>
      <c r="G1071" s="11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70"/>
      <c r="D1072" s="11"/>
      <c r="E1072" s="11"/>
      <c r="F1072" s="11"/>
      <c r="G1072" s="11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70"/>
      <c r="D1073" s="11"/>
      <c r="E1073" s="11"/>
      <c r="F1073" s="11"/>
      <c r="G1073" s="11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70"/>
      <c r="D1074" s="11"/>
      <c r="E1074" s="11"/>
      <c r="F1074" s="11"/>
      <c r="G1074" s="11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70"/>
      <c r="D1075" s="11"/>
      <c r="E1075" s="11"/>
      <c r="F1075" s="11"/>
      <c r="G1075" s="11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70"/>
      <c r="D1076" s="11"/>
      <c r="E1076" s="11"/>
      <c r="F1076" s="11"/>
      <c r="G1076" s="11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70"/>
      <c r="D1077" s="11"/>
      <c r="E1077" s="11"/>
      <c r="F1077" s="11"/>
      <c r="G1077" s="11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70"/>
      <c r="D1078" s="11"/>
      <c r="E1078" s="11"/>
      <c r="F1078" s="11"/>
      <c r="G1078" s="11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70"/>
      <c r="D1079" s="11"/>
      <c r="E1079" s="11"/>
      <c r="F1079" s="11"/>
      <c r="G1079" s="11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70"/>
      <c r="D1080" s="11"/>
      <c r="E1080" s="11"/>
      <c r="F1080" s="11"/>
      <c r="G1080" s="11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70"/>
      <c r="D1081" s="11"/>
      <c r="E1081" s="11"/>
      <c r="F1081" s="11"/>
      <c r="G1081" s="11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70"/>
      <c r="D1082" s="11"/>
      <c r="E1082" s="11"/>
      <c r="F1082" s="11"/>
      <c r="G1082" s="11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70"/>
      <c r="D1083" s="11"/>
      <c r="E1083" s="11"/>
      <c r="F1083" s="11"/>
      <c r="G1083" s="11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70"/>
      <c r="D1084" s="11"/>
      <c r="E1084" s="11"/>
      <c r="F1084" s="11"/>
      <c r="G1084" s="11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70"/>
      <c r="D1085" s="11"/>
      <c r="E1085" s="11"/>
      <c r="F1085" s="11"/>
      <c r="G1085" s="11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70"/>
      <c r="D1086" s="11"/>
      <c r="E1086" s="11"/>
      <c r="F1086" s="11"/>
      <c r="G1086" s="11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70"/>
      <c r="D1087" s="11"/>
      <c r="E1087" s="11"/>
      <c r="F1087" s="11"/>
      <c r="G1087" s="11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70"/>
      <c r="D1088" s="11"/>
      <c r="E1088" s="11"/>
      <c r="F1088" s="11"/>
      <c r="G1088" s="11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70"/>
      <c r="D1089" s="11"/>
      <c r="E1089" s="11"/>
      <c r="F1089" s="11"/>
      <c r="G1089" s="11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70"/>
      <c r="D1090" s="11"/>
      <c r="E1090" s="11"/>
      <c r="F1090" s="11"/>
      <c r="G1090" s="11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70"/>
      <c r="D1091" s="11"/>
      <c r="E1091" s="11"/>
      <c r="F1091" s="11"/>
      <c r="G1091" s="11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70"/>
      <c r="D1092" s="11"/>
      <c r="E1092" s="11"/>
      <c r="F1092" s="11"/>
      <c r="G1092" s="11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70"/>
      <c r="D1093" s="11"/>
      <c r="E1093" s="11"/>
      <c r="F1093" s="11"/>
      <c r="G1093" s="11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70"/>
      <c r="D1094" s="11"/>
      <c r="E1094" s="11"/>
      <c r="F1094" s="11"/>
      <c r="G1094" s="11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70"/>
      <c r="D1095" s="11"/>
      <c r="E1095" s="11"/>
      <c r="F1095" s="11"/>
      <c r="G1095" s="11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70"/>
      <c r="D1096" s="11"/>
      <c r="E1096" s="11"/>
      <c r="F1096" s="11"/>
      <c r="G1096" s="11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70"/>
      <c r="D1097" s="11"/>
      <c r="E1097" s="11"/>
      <c r="F1097" s="11"/>
      <c r="G1097" s="11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70"/>
      <c r="D1098" s="11"/>
      <c r="E1098" s="11"/>
      <c r="F1098" s="11"/>
      <c r="G1098" s="11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70"/>
      <c r="D1099" s="11"/>
      <c r="E1099" s="11"/>
      <c r="F1099" s="11"/>
      <c r="G1099" s="11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70"/>
      <c r="D1100" s="11"/>
      <c r="E1100" s="11"/>
      <c r="F1100" s="11"/>
      <c r="G1100" s="11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70"/>
      <c r="D1101" s="11"/>
      <c r="E1101" s="11"/>
      <c r="F1101" s="11"/>
      <c r="G1101" s="11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70"/>
      <c r="D1102" s="11"/>
      <c r="E1102" s="11"/>
      <c r="F1102" s="11"/>
      <c r="G1102" s="11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70"/>
      <c r="D1103" s="11"/>
      <c r="E1103" s="11"/>
      <c r="F1103" s="11"/>
      <c r="G1103" s="11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70"/>
      <c r="D1104" s="11"/>
      <c r="E1104" s="11"/>
      <c r="F1104" s="11"/>
      <c r="G1104" s="11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70"/>
      <c r="D1105" s="11"/>
      <c r="E1105" s="11"/>
      <c r="F1105" s="11"/>
      <c r="G1105" s="11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70"/>
      <c r="D1106" s="11"/>
      <c r="E1106" s="11"/>
      <c r="F1106" s="11"/>
      <c r="G1106" s="11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70"/>
      <c r="D1107" s="11"/>
      <c r="E1107" s="11"/>
      <c r="F1107" s="11"/>
      <c r="G1107" s="11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70"/>
      <c r="D1108" s="11"/>
      <c r="E1108" s="11"/>
      <c r="F1108" s="11"/>
      <c r="G1108" s="11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70"/>
      <c r="D1109" s="11"/>
      <c r="E1109" s="11"/>
      <c r="F1109" s="11"/>
      <c r="G1109" s="11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70"/>
      <c r="D1110" s="11"/>
      <c r="E1110" s="11"/>
      <c r="F1110" s="11"/>
      <c r="G1110" s="11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70"/>
      <c r="D1111" s="11"/>
      <c r="E1111" s="11"/>
      <c r="F1111" s="11"/>
      <c r="G1111" s="11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70"/>
      <c r="D1112" s="11"/>
      <c r="E1112" s="11"/>
      <c r="F1112" s="11"/>
      <c r="G1112" s="11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70"/>
      <c r="D1113" s="11"/>
      <c r="E1113" s="11"/>
      <c r="F1113" s="11"/>
      <c r="G1113" s="11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70"/>
      <c r="D1114" s="11"/>
      <c r="E1114" s="11"/>
      <c r="F1114" s="11"/>
      <c r="G1114" s="11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70"/>
      <c r="D1115" s="11"/>
      <c r="E1115" s="11"/>
      <c r="F1115" s="11"/>
      <c r="G1115" s="11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70"/>
      <c r="D1116" s="11"/>
      <c r="E1116" s="11"/>
      <c r="F1116" s="11"/>
      <c r="G1116" s="11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70"/>
      <c r="D1117" s="11"/>
      <c r="E1117" s="11"/>
      <c r="F1117" s="11"/>
      <c r="G1117" s="11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70"/>
      <c r="D1118" s="11"/>
      <c r="E1118" s="11"/>
      <c r="F1118" s="11"/>
      <c r="G1118" s="11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70"/>
      <c r="D1119" s="11"/>
      <c r="E1119" s="11"/>
      <c r="F1119" s="11"/>
      <c r="G1119" s="11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70"/>
      <c r="D1120" s="11"/>
      <c r="E1120" s="11"/>
      <c r="F1120" s="11"/>
      <c r="G1120" s="11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70"/>
      <c r="D1121" s="11"/>
      <c r="E1121" s="11"/>
      <c r="F1121" s="11"/>
      <c r="G1121" s="11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70"/>
      <c r="D1122" s="11"/>
      <c r="E1122" s="11"/>
      <c r="F1122" s="11"/>
      <c r="G1122" s="11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70"/>
      <c r="D1123" s="11"/>
      <c r="E1123" s="11"/>
      <c r="F1123" s="11"/>
      <c r="G1123" s="11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70"/>
      <c r="D1124" s="11"/>
      <c r="E1124" s="11"/>
      <c r="F1124" s="11"/>
      <c r="G1124" s="11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70"/>
      <c r="D1125" s="11"/>
      <c r="E1125" s="11"/>
      <c r="F1125" s="11"/>
      <c r="G1125" s="11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70"/>
      <c r="D1126" s="11"/>
      <c r="E1126" s="11"/>
      <c r="F1126" s="11"/>
      <c r="G1126" s="11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70"/>
      <c r="D1127" s="11"/>
      <c r="E1127" s="11"/>
      <c r="F1127" s="11"/>
      <c r="G1127" s="11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70"/>
      <c r="D1128" s="11"/>
      <c r="E1128" s="11"/>
      <c r="F1128" s="11"/>
      <c r="G1128" s="11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70"/>
      <c r="D1129" s="11"/>
      <c r="E1129" s="11"/>
      <c r="F1129" s="11"/>
      <c r="G1129" s="11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70"/>
      <c r="D1130" s="11"/>
      <c r="E1130" s="11"/>
      <c r="F1130" s="11"/>
      <c r="G1130" s="11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70"/>
      <c r="D1131" s="11"/>
      <c r="E1131" s="11"/>
      <c r="F1131" s="11"/>
      <c r="G1131" s="11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70"/>
      <c r="D1132" s="11"/>
      <c r="E1132" s="11"/>
      <c r="F1132" s="11"/>
      <c r="G1132" s="11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70"/>
      <c r="D1133" s="11"/>
      <c r="E1133" s="11"/>
      <c r="F1133" s="11"/>
      <c r="G1133" s="11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70"/>
      <c r="D1134" s="11"/>
      <c r="E1134" s="11"/>
      <c r="F1134" s="11"/>
      <c r="G1134" s="11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70"/>
      <c r="D1135" s="11"/>
      <c r="E1135" s="11"/>
      <c r="F1135" s="11"/>
      <c r="G1135" s="11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70"/>
      <c r="D1136" s="11"/>
      <c r="E1136" s="11"/>
      <c r="F1136" s="11"/>
      <c r="G1136" s="11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70"/>
      <c r="D1137" s="11"/>
      <c r="E1137" s="11"/>
      <c r="F1137" s="11"/>
      <c r="G1137" s="11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70"/>
      <c r="D1138" s="11"/>
      <c r="E1138" s="11"/>
      <c r="F1138" s="11"/>
      <c r="G1138" s="11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70"/>
      <c r="D1139" s="11"/>
      <c r="E1139" s="11"/>
      <c r="F1139" s="11"/>
      <c r="G1139" s="11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70"/>
      <c r="D1140" s="11"/>
      <c r="E1140" s="11"/>
      <c r="F1140" s="11"/>
      <c r="G1140" s="11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70"/>
      <c r="D1141" s="11"/>
      <c r="E1141" s="11"/>
      <c r="F1141" s="11"/>
      <c r="G1141" s="11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70"/>
      <c r="D1142" s="11"/>
      <c r="E1142" s="11"/>
      <c r="F1142" s="11"/>
      <c r="G1142" s="11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70"/>
      <c r="D1143" s="11"/>
      <c r="E1143" s="11"/>
      <c r="F1143" s="11"/>
      <c r="G1143" s="11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70"/>
      <c r="D1144" s="11"/>
      <c r="E1144" s="11"/>
      <c r="F1144" s="11"/>
      <c r="G1144" s="11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70"/>
      <c r="D1145" s="11"/>
      <c r="E1145" s="11"/>
      <c r="F1145" s="11"/>
      <c r="G1145" s="11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70"/>
      <c r="D1146" s="11"/>
      <c r="E1146" s="11"/>
      <c r="F1146" s="11"/>
      <c r="G1146" s="11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70"/>
      <c r="D1147" s="11"/>
      <c r="E1147" s="11"/>
      <c r="F1147" s="11"/>
      <c r="G1147" s="11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70"/>
      <c r="D1148" s="11"/>
      <c r="E1148" s="11"/>
      <c r="F1148" s="11"/>
      <c r="G1148" s="11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70"/>
      <c r="D1149" s="11"/>
      <c r="E1149" s="11"/>
      <c r="F1149" s="11"/>
      <c r="G1149" s="11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70"/>
      <c r="D1150" s="11"/>
      <c r="E1150" s="11"/>
      <c r="F1150" s="11"/>
      <c r="G1150" s="11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70"/>
      <c r="D1151" s="11"/>
      <c r="E1151" s="11"/>
      <c r="F1151" s="11"/>
      <c r="G1151" s="11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70"/>
      <c r="D1152" s="11"/>
      <c r="E1152" s="11"/>
      <c r="F1152" s="11"/>
      <c r="G1152" s="11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70"/>
      <c r="D1153" s="11"/>
      <c r="E1153" s="11"/>
      <c r="F1153" s="11"/>
      <c r="G1153" s="11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70"/>
      <c r="D1154" s="11"/>
      <c r="E1154" s="11"/>
      <c r="F1154" s="11"/>
      <c r="G1154" s="11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70"/>
      <c r="D1155" s="11"/>
      <c r="E1155" s="11"/>
      <c r="F1155" s="11"/>
      <c r="G1155" s="11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70"/>
      <c r="D1156" s="11"/>
      <c r="E1156" s="11"/>
      <c r="F1156" s="11"/>
      <c r="G1156" s="11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70"/>
      <c r="D1157" s="11"/>
      <c r="E1157" s="11"/>
      <c r="F1157" s="11"/>
      <c r="G1157" s="11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70"/>
      <c r="D1158" s="11"/>
      <c r="E1158" s="11"/>
      <c r="F1158" s="11"/>
      <c r="G1158" s="11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70"/>
      <c r="D1159" s="11"/>
      <c r="E1159" s="11"/>
      <c r="F1159" s="11"/>
      <c r="G1159" s="11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70"/>
      <c r="D1160" s="11"/>
      <c r="E1160" s="11"/>
      <c r="F1160" s="11"/>
      <c r="G1160" s="11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70"/>
      <c r="D1161" s="11"/>
      <c r="E1161" s="11"/>
      <c r="F1161" s="11"/>
      <c r="G1161" s="11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70"/>
      <c r="D1162" s="11"/>
      <c r="E1162" s="11"/>
      <c r="F1162" s="11"/>
      <c r="G1162" s="11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70"/>
      <c r="D1163" s="11"/>
      <c r="E1163" s="11"/>
      <c r="F1163" s="11"/>
      <c r="G1163" s="11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70"/>
      <c r="D1164" s="11"/>
      <c r="E1164" s="11"/>
      <c r="F1164" s="11"/>
      <c r="G1164" s="11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70"/>
      <c r="D1165" s="11"/>
      <c r="E1165" s="11"/>
      <c r="F1165" s="11"/>
      <c r="G1165" s="11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70"/>
      <c r="D1166" s="11"/>
      <c r="E1166" s="11"/>
      <c r="F1166" s="11"/>
      <c r="G1166" s="11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70"/>
      <c r="D1167" s="11"/>
      <c r="E1167" s="11"/>
      <c r="F1167" s="11"/>
      <c r="G1167" s="11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70"/>
      <c r="D1168" s="11"/>
      <c r="E1168" s="11"/>
      <c r="F1168" s="11"/>
      <c r="G1168" s="11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70"/>
      <c r="D1169" s="11"/>
      <c r="E1169" s="11"/>
      <c r="F1169" s="11"/>
      <c r="G1169" s="11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70"/>
      <c r="D1170" s="11"/>
      <c r="E1170" s="11"/>
      <c r="F1170" s="11"/>
      <c r="G1170" s="11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70"/>
      <c r="D1171" s="11"/>
      <c r="E1171" s="11"/>
      <c r="F1171" s="11"/>
      <c r="G1171" s="11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70"/>
      <c r="D1172" s="11"/>
      <c r="E1172" s="11"/>
      <c r="F1172" s="11"/>
      <c r="G1172" s="11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70"/>
      <c r="D1173" s="11"/>
      <c r="E1173" s="11"/>
      <c r="F1173" s="11"/>
      <c r="G1173" s="11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70"/>
      <c r="D1174" s="11"/>
      <c r="E1174" s="11"/>
      <c r="F1174" s="11"/>
      <c r="G1174" s="11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70"/>
      <c r="D1175" s="11"/>
      <c r="E1175" s="11"/>
      <c r="F1175" s="11"/>
      <c r="G1175" s="11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70"/>
      <c r="D1176" s="11"/>
      <c r="E1176" s="11"/>
      <c r="F1176" s="11"/>
      <c r="G1176" s="11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70"/>
      <c r="D1177" s="11"/>
      <c r="E1177" s="11"/>
      <c r="F1177" s="11"/>
      <c r="G1177" s="11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70"/>
      <c r="D1178" s="11"/>
      <c r="E1178" s="11"/>
      <c r="F1178" s="11"/>
      <c r="G1178" s="11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70"/>
      <c r="D1179" s="11"/>
      <c r="E1179" s="11"/>
      <c r="F1179" s="11"/>
      <c r="G1179" s="11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70"/>
      <c r="D1180" s="11"/>
      <c r="E1180" s="11"/>
      <c r="F1180" s="11"/>
      <c r="G1180" s="11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70"/>
      <c r="D1181" s="11"/>
      <c r="E1181" s="11"/>
      <c r="F1181" s="11"/>
      <c r="G1181" s="11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70"/>
      <c r="D1182" s="11"/>
      <c r="E1182" s="11"/>
      <c r="F1182" s="11"/>
      <c r="G1182" s="11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70"/>
      <c r="D1183" s="11"/>
      <c r="E1183" s="11"/>
      <c r="F1183" s="11"/>
      <c r="G1183" s="11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70"/>
      <c r="D1184" s="11"/>
      <c r="E1184" s="11"/>
      <c r="F1184" s="11"/>
      <c r="G1184" s="11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70"/>
      <c r="D1185" s="11"/>
      <c r="E1185" s="11"/>
      <c r="F1185" s="11"/>
      <c r="G1185" s="11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70"/>
      <c r="D1186" s="11"/>
      <c r="E1186" s="11"/>
      <c r="F1186" s="11"/>
      <c r="G1186" s="11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70"/>
      <c r="D1187" s="11"/>
      <c r="E1187" s="11"/>
      <c r="F1187" s="11"/>
      <c r="G1187" s="11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70"/>
      <c r="D1188" s="11"/>
      <c r="E1188" s="11"/>
      <c r="F1188" s="11"/>
      <c r="G1188" s="11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70"/>
      <c r="D1189" s="11"/>
      <c r="E1189" s="11"/>
      <c r="F1189" s="11"/>
      <c r="G1189" s="11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70"/>
      <c r="D1190" s="11"/>
      <c r="E1190" s="11"/>
      <c r="F1190" s="11"/>
      <c r="G1190" s="11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70"/>
      <c r="D1191" s="11"/>
      <c r="E1191" s="11"/>
      <c r="F1191" s="11"/>
      <c r="G1191" s="11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70"/>
      <c r="D1192" s="11"/>
      <c r="E1192" s="11"/>
      <c r="F1192" s="11"/>
      <c r="G1192" s="11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70"/>
      <c r="D1193" s="11"/>
      <c r="E1193" s="11"/>
      <c r="F1193" s="11"/>
      <c r="G1193" s="11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70"/>
      <c r="D1194" s="11"/>
      <c r="E1194" s="11"/>
      <c r="F1194" s="11"/>
      <c r="G1194" s="11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70"/>
      <c r="D1195" s="11"/>
      <c r="E1195" s="11"/>
      <c r="F1195" s="11"/>
      <c r="G1195" s="11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70"/>
      <c r="D1196" s="11"/>
      <c r="E1196" s="11"/>
      <c r="F1196" s="11"/>
      <c r="G1196" s="11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70"/>
      <c r="D1197" s="11"/>
      <c r="E1197" s="11"/>
      <c r="F1197" s="11"/>
      <c r="G1197" s="11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70"/>
      <c r="D1198" s="11"/>
      <c r="E1198" s="11"/>
      <c r="F1198" s="11"/>
      <c r="G1198" s="11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70"/>
      <c r="D1199" s="11"/>
      <c r="E1199" s="11"/>
      <c r="F1199" s="11"/>
      <c r="G1199" s="11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70"/>
      <c r="D1200" s="11"/>
      <c r="E1200" s="11"/>
      <c r="F1200" s="11"/>
      <c r="G1200" s="11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70"/>
      <c r="D1201" s="11"/>
      <c r="E1201" s="11"/>
      <c r="F1201" s="11"/>
      <c r="G1201" s="11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70"/>
      <c r="D1202" s="11"/>
      <c r="E1202" s="11"/>
      <c r="F1202" s="11"/>
      <c r="G1202" s="11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70"/>
      <c r="D1203" s="11"/>
      <c r="E1203" s="11"/>
      <c r="F1203" s="11"/>
      <c r="G1203" s="11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70"/>
      <c r="D1204" s="11"/>
      <c r="E1204" s="11"/>
      <c r="F1204" s="11"/>
      <c r="G1204" s="11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70"/>
      <c r="D1205" s="11"/>
      <c r="E1205" s="11"/>
      <c r="F1205" s="11"/>
      <c r="G1205" s="11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70"/>
      <c r="D1206" s="11"/>
      <c r="E1206" s="11"/>
      <c r="F1206" s="11"/>
      <c r="G1206" s="11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70"/>
      <c r="D1207" s="11"/>
      <c r="E1207" s="11"/>
      <c r="F1207" s="11"/>
      <c r="G1207" s="11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70"/>
      <c r="D1208" s="11"/>
      <c r="E1208" s="11"/>
      <c r="F1208" s="11"/>
      <c r="G1208" s="11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70"/>
      <c r="D1209" s="11"/>
      <c r="E1209" s="11"/>
      <c r="F1209" s="11"/>
      <c r="G1209" s="11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70"/>
      <c r="D1210" s="11"/>
      <c r="E1210" s="11"/>
      <c r="F1210" s="11"/>
      <c r="G1210" s="11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70"/>
      <c r="D1211" s="11"/>
      <c r="E1211" s="11"/>
      <c r="F1211" s="11"/>
      <c r="G1211" s="11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70"/>
      <c r="D1212" s="11"/>
      <c r="E1212" s="11"/>
      <c r="F1212" s="11"/>
      <c r="G1212" s="11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70"/>
      <c r="D1213" s="11"/>
      <c r="E1213" s="11"/>
      <c r="F1213" s="11"/>
      <c r="G1213" s="11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70"/>
      <c r="D1214" s="11"/>
      <c r="E1214" s="11"/>
      <c r="F1214" s="11"/>
      <c r="G1214" s="11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70"/>
      <c r="D1215" s="11"/>
      <c r="E1215" s="11"/>
      <c r="F1215" s="11"/>
      <c r="G1215" s="11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70"/>
      <c r="D1216" s="11"/>
      <c r="E1216" s="11"/>
      <c r="F1216" s="11"/>
      <c r="G1216" s="11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70"/>
      <c r="D1217" s="11"/>
      <c r="E1217" s="11"/>
      <c r="F1217" s="11"/>
      <c r="G1217" s="11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70"/>
      <c r="D1218" s="11"/>
      <c r="E1218" s="11"/>
      <c r="F1218" s="11"/>
      <c r="G1218" s="11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70"/>
      <c r="D1219" s="11"/>
      <c r="E1219" s="11"/>
      <c r="F1219" s="11"/>
      <c r="G1219" s="11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70"/>
      <c r="D1220" s="11"/>
      <c r="E1220" s="11"/>
      <c r="F1220" s="11"/>
      <c r="G1220" s="11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70"/>
      <c r="D1221" s="11"/>
      <c r="E1221" s="11"/>
      <c r="F1221" s="11"/>
      <c r="G1221" s="11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70"/>
      <c r="D1222" s="11"/>
      <c r="E1222" s="11"/>
      <c r="F1222" s="11"/>
      <c r="G1222" s="11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70"/>
      <c r="D1223" s="11"/>
      <c r="E1223" s="11"/>
      <c r="F1223" s="11"/>
      <c r="G1223" s="11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70"/>
      <c r="D1224" s="11"/>
      <c r="E1224" s="11"/>
      <c r="F1224" s="11"/>
      <c r="G1224" s="11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70"/>
      <c r="D1225" s="11"/>
      <c r="E1225" s="11"/>
      <c r="F1225" s="11"/>
      <c r="G1225" s="11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70"/>
      <c r="D1226" s="11"/>
      <c r="E1226" s="11"/>
      <c r="F1226" s="11"/>
      <c r="G1226" s="11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70"/>
      <c r="D1227" s="11"/>
      <c r="E1227" s="11"/>
      <c r="F1227" s="11"/>
      <c r="G1227" s="11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70"/>
      <c r="D1228" s="11"/>
      <c r="E1228" s="11"/>
      <c r="F1228" s="11"/>
      <c r="G1228" s="11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70"/>
      <c r="D1229" s="11"/>
      <c r="E1229" s="11"/>
      <c r="F1229" s="11"/>
      <c r="G1229" s="11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70"/>
      <c r="D1230" s="11"/>
      <c r="E1230" s="11"/>
      <c r="F1230" s="11"/>
      <c r="G1230" s="11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70"/>
      <c r="D1231" s="11"/>
      <c r="E1231" s="11"/>
      <c r="F1231" s="11"/>
      <c r="G1231" s="11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70"/>
      <c r="D1232" s="11"/>
      <c r="E1232" s="11"/>
      <c r="F1232" s="11"/>
      <c r="G1232" s="11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70"/>
      <c r="D1233" s="11"/>
      <c r="E1233" s="11"/>
      <c r="F1233" s="11"/>
      <c r="G1233" s="11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70"/>
      <c r="D1234" s="11"/>
      <c r="E1234" s="11"/>
      <c r="F1234" s="11"/>
      <c r="G1234" s="11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70"/>
      <c r="D1235" s="11"/>
      <c r="E1235" s="11"/>
      <c r="F1235" s="11"/>
      <c r="G1235" s="11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70"/>
      <c r="D1236" s="11"/>
      <c r="E1236" s="11"/>
      <c r="F1236" s="11"/>
      <c r="G1236" s="11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70"/>
      <c r="D1237" s="11"/>
      <c r="E1237" s="11"/>
      <c r="F1237" s="11"/>
      <c r="G1237" s="11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70"/>
      <c r="D1238" s="11"/>
      <c r="E1238" s="11"/>
      <c r="F1238" s="11"/>
      <c r="G1238" s="11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70"/>
      <c r="D1239" s="11"/>
      <c r="E1239" s="11"/>
      <c r="F1239" s="11"/>
      <c r="G1239" s="11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70"/>
      <c r="D1240" s="11"/>
      <c r="E1240" s="11"/>
      <c r="F1240" s="11"/>
      <c r="G1240" s="11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70"/>
      <c r="D1241" s="11"/>
      <c r="E1241" s="11"/>
      <c r="F1241" s="11"/>
      <c r="G1241" s="11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70"/>
      <c r="D1242" s="11"/>
      <c r="E1242" s="11"/>
      <c r="F1242" s="11"/>
      <c r="G1242" s="11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70"/>
      <c r="D1243" s="11"/>
      <c r="E1243" s="11"/>
      <c r="F1243" s="11"/>
      <c r="G1243" s="11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70"/>
      <c r="D1244" s="11"/>
      <c r="E1244" s="11"/>
      <c r="F1244" s="11"/>
      <c r="G1244" s="11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70"/>
      <c r="D1245" s="11"/>
      <c r="E1245" s="11"/>
      <c r="F1245" s="11"/>
      <c r="G1245" s="11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70"/>
      <c r="D1246" s="11"/>
      <c r="E1246" s="11"/>
      <c r="F1246" s="11"/>
      <c r="G1246" s="11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70"/>
      <c r="D1247" s="11"/>
      <c r="E1247" s="11"/>
      <c r="F1247" s="11"/>
      <c r="G1247" s="11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70"/>
      <c r="D1248" s="11"/>
      <c r="E1248" s="11"/>
      <c r="F1248" s="11"/>
      <c r="G1248" s="11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70"/>
      <c r="D1249" s="11"/>
      <c r="E1249" s="11"/>
      <c r="F1249" s="11"/>
      <c r="G1249" s="11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70"/>
      <c r="D1250" s="11"/>
      <c r="E1250" s="11"/>
      <c r="F1250" s="11"/>
      <c r="G1250" s="11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70"/>
      <c r="D1251" s="11"/>
      <c r="E1251" s="11"/>
      <c r="F1251" s="11"/>
      <c r="G1251" s="11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70"/>
      <c r="D1252" s="11"/>
      <c r="E1252" s="11"/>
      <c r="F1252" s="11"/>
      <c r="G1252" s="11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70"/>
      <c r="D1253" s="11"/>
      <c r="E1253" s="11"/>
      <c r="F1253" s="11"/>
      <c r="G1253" s="11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70"/>
      <c r="D1254" s="11"/>
      <c r="E1254" s="11"/>
      <c r="F1254" s="11"/>
      <c r="G1254" s="11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70"/>
      <c r="D1255" s="11"/>
      <c r="E1255" s="11"/>
      <c r="F1255" s="11"/>
      <c r="G1255" s="11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70"/>
      <c r="D1256" s="11"/>
      <c r="E1256" s="11"/>
      <c r="F1256" s="11"/>
      <c r="G1256" s="11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70"/>
      <c r="D1257" s="11"/>
      <c r="E1257" s="11"/>
      <c r="F1257" s="11"/>
      <c r="G1257" s="11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70"/>
      <c r="D1258" s="11"/>
      <c r="E1258" s="11"/>
      <c r="F1258" s="11"/>
      <c r="G1258" s="11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70"/>
      <c r="D1259" s="11"/>
      <c r="E1259" s="11"/>
      <c r="F1259" s="11"/>
      <c r="G1259" s="11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70"/>
      <c r="D1260" s="11"/>
      <c r="E1260" s="11"/>
      <c r="F1260" s="11"/>
      <c r="G1260" s="11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70"/>
      <c r="D1261" s="11"/>
      <c r="E1261" s="11"/>
      <c r="F1261" s="11"/>
      <c r="G1261" s="11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70"/>
      <c r="D1262" s="11"/>
      <c r="E1262" s="11"/>
      <c r="F1262" s="11"/>
      <c r="G1262" s="11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70"/>
      <c r="D1263" s="11"/>
      <c r="E1263" s="11"/>
      <c r="F1263" s="11"/>
      <c r="G1263" s="11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70"/>
      <c r="D1264" s="11"/>
      <c r="E1264" s="11"/>
      <c r="F1264" s="11"/>
      <c r="G1264" s="11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70"/>
      <c r="D1265" s="11"/>
      <c r="E1265" s="11"/>
      <c r="F1265" s="11"/>
      <c r="G1265" s="11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70"/>
      <c r="D1266" s="11"/>
      <c r="E1266" s="11"/>
      <c r="F1266" s="11"/>
      <c r="G1266" s="11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70"/>
      <c r="D1267" s="11"/>
      <c r="E1267" s="11"/>
      <c r="F1267" s="11"/>
      <c r="G1267" s="11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70"/>
      <c r="D1268" s="11"/>
      <c r="E1268" s="11"/>
      <c r="F1268" s="11"/>
      <c r="G1268" s="11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70"/>
      <c r="D1269" s="11"/>
      <c r="E1269" s="11"/>
      <c r="F1269" s="11"/>
      <c r="G1269" s="11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70"/>
      <c r="D1270" s="11"/>
      <c r="E1270" s="11"/>
      <c r="F1270" s="11"/>
      <c r="G1270" s="11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70"/>
      <c r="D1271" s="11"/>
      <c r="E1271" s="11"/>
      <c r="F1271" s="11"/>
      <c r="G1271" s="11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70"/>
      <c r="D1272" s="11"/>
      <c r="E1272" s="11"/>
      <c r="F1272" s="11"/>
      <c r="G1272" s="11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70"/>
      <c r="D1273" s="11"/>
      <c r="E1273" s="11"/>
      <c r="F1273" s="11"/>
      <c r="G1273" s="11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70"/>
      <c r="D1274" s="11"/>
      <c r="E1274" s="11"/>
      <c r="F1274" s="11"/>
      <c r="G1274" s="11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70"/>
      <c r="D1275" s="11"/>
      <c r="E1275" s="11"/>
      <c r="F1275" s="11"/>
      <c r="G1275" s="11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70"/>
      <c r="D1276" s="11"/>
      <c r="E1276" s="11"/>
      <c r="F1276" s="11"/>
      <c r="G1276" s="11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70"/>
      <c r="D1277" s="11"/>
      <c r="E1277" s="11"/>
      <c r="F1277" s="11"/>
      <c r="G1277" s="11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70"/>
      <c r="D1278" s="11"/>
      <c r="E1278" s="11"/>
      <c r="F1278" s="11"/>
      <c r="G1278" s="11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70"/>
      <c r="D1279" s="11"/>
      <c r="E1279" s="11"/>
      <c r="F1279" s="11"/>
      <c r="G1279" s="11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70"/>
      <c r="D1280" s="11"/>
      <c r="E1280" s="11"/>
      <c r="F1280" s="11"/>
      <c r="G1280" s="11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70"/>
      <c r="D1281" s="11"/>
      <c r="E1281" s="11"/>
      <c r="F1281" s="11"/>
      <c r="G1281" s="11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70"/>
      <c r="D1282" s="11"/>
      <c r="E1282" s="11"/>
      <c r="F1282" s="11"/>
      <c r="G1282" s="11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70"/>
      <c r="D1283" s="11"/>
      <c r="E1283" s="11"/>
      <c r="F1283" s="11"/>
      <c r="G1283" s="11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70"/>
      <c r="D1284" s="11"/>
      <c r="E1284" s="11"/>
      <c r="F1284" s="11"/>
      <c r="G1284" s="11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70"/>
      <c r="D1285" s="11"/>
      <c r="E1285" s="11"/>
      <c r="F1285" s="11"/>
      <c r="G1285" s="11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70"/>
      <c r="D1286" s="11"/>
      <c r="E1286" s="11"/>
      <c r="F1286" s="11"/>
      <c r="G1286" s="11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70"/>
      <c r="D1287" s="11"/>
      <c r="E1287" s="11"/>
      <c r="F1287" s="11"/>
      <c r="G1287" s="11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70"/>
      <c r="D1288" s="11"/>
      <c r="E1288" s="11"/>
      <c r="F1288" s="11"/>
      <c r="G1288" s="11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70"/>
      <c r="D1289" s="11"/>
      <c r="E1289" s="11"/>
      <c r="F1289" s="11"/>
      <c r="G1289" s="11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70"/>
      <c r="D1290" s="11"/>
      <c r="E1290" s="11"/>
      <c r="F1290" s="11"/>
      <c r="G1290" s="11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70"/>
      <c r="D1291" s="11"/>
      <c r="E1291" s="11"/>
      <c r="F1291" s="11"/>
      <c r="G1291" s="11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70"/>
      <c r="D1292" s="11"/>
      <c r="E1292" s="11"/>
      <c r="F1292" s="11"/>
      <c r="G1292" s="11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70"/>
      <c r="D1293" s="11"/>
      <c r="E1293" s="11"/>
      <c r="F1293" s="11"/>
      <c r="G1293" s="11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70"/>
      <c r="D1294" s="11"/>
      <c r="E1294" s="11"/>
      <c r="F1294" s="11"/>
      <c r="G1294" s="11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70"/>
      <c r="D1295" s="11"/>
      <c r="E1295" s="11"/>
      <c r="F1295" s="11"/>
      <c r="G1295" s="11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70"/>
      <c r="D1296" s="11"/>
      <c r="E1296" s="11"/>
      <c r="F1296" s="11"/>
      <c r="G1296" s="11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70"/>
      <c r="D1297" s="11"/>
      <c r="E1297" s="11"/>
      <c r="F1297" s="11"/>
      <c r="G1297" s="11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70"/>
      <c r="D1298" s="11"/>
      <c r="E1298" s="11"/>
      <c r="F1298" s="11"/>
      <c r="G1298" s="11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70"/>
      <c r="D1299" s="11"/>
      <c r="E1299" s="11"/>
      <c r="F1299" s="11"/>
      <c r="G1299" s="11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70"/>
      <c r="D1300" s="11"/>
      <c r="E1300" s="11"/>
      <c r="F1300" s="11"/>
      <c r="G1300" s="11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70"/>
      <c r="D1301" s="11"/>
      <c r="E1301" s="11"/>
      <c r="F1301" s="11"/>
      <c r="G1301" s="11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70"/>
      <c r="D1302" s="11"/>
      <c r="E1302" s="11"/>
      <c r="F1302" s="11"/>
      <c r="G1302" s="11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70"/>
      <c r="D1303" s="11"/>
      <c r="E1303" s="11"/>
      <c r="F1303" s="11"/>
      <c r="G1303" s="11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70"/>
      <c r="D1304" s="11"/>
      <c r="E1304" s="11"/>
      <c r="F1304" s="11"/>
      <c r="G1304" s="11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70"/>
      <c r="D1305" s="11"/>
      <c r="E1305" s="11"/>
      <c r="F1305" s="11"/>
      <c r="G1305" s="11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70"/>
      <c r="D1306" s="11"/>
      <c r="E1306" s="11"/>
      <c r="F1306" s="11"/>
      <c r="G1306" s="11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70"/>
      <c r="D1307" s="11"/>
      <c r="E1307" s="11"/>
      <c r="F1307" s="11"/>
      <c r="G1307" s="11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70"/>
      <c r="D1308" s="11"/>
      <c r="E1308" s="11"/>
      <c r="F1308" s="11"/>
      <c r="G1308" s="11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70"/>
      <c r="D1309" s="11"/>
      <c r="E1309" s="11"/>
      <c r="F1309" s="11"/>
      <c r="G1309" s="11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70"/>
      <c r="D1310" s="11"/>
      <c r="E1310" s="11"/>
      <c r="F1310" s="11"/>
      <c r="G1310" s="11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70"/>
      <c r="D1311" s="11"/>
      <c r="E1311" s="11"/>
      <c r="F1311" s="11"/>
      <c r="G1311" s="11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70"/>
      <c r="D1312" s="11"/>
      <c r="E1312" s="11"/>
      <c r="F1312" s="11"/>
      <c r="G1312" s="11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70"/>
      <c r="D1313" s="11"/>
      <c r="E1313" s="11"/>
      <c r="F1313" s="11"/>
      <c r="G1313" s="11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70"/>
      <c r="D1314" s="11"/>
      <c r="E1314" s="11"/>
      <c r="F1314" s="11"/>
      <c r="G1314" s="11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70"/>
      <c r="D1315" s="11"/>
      <c r="E1315" s="11"/>
      <c r="F1315" s="11"/>
      <c r="G1315" s="11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70"/>
      <c r="D1316" s="11"/>
      <c r="E1316" s="11"/>
      <c r="F1316" s="11"/>
      <c r="G1316" s="11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70"/>
      <c r="D1317" s="11"/>
      <c r="E1317" s="11"/>
      <c r="F1317" s="11"/>
      <c r="G1317" s="11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70"/>
      <c r="D1318" s="11"/>
      <c r="E1318" s="11"/>
      <c r="F1318" s="11"/>
      <c r="G1318" s="11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70"/>
      <c r="D1319" s="11"/>
      <c r="E1319" s="11"/>
      <c r="F1319" s="11"/>
      <c r="G1319" s="11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70"/>
      <c r="D1320" s="11"/>
      <c r="E1320" s="11"/>
      <c r="F1320" s="11"/>
      <c r="G1320" s="11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70"/>
      <c r="D1321" s="11"/>
      <c r="E1321" s="11"/>
      <c r="F1321" s="11"/>
      <c r="G1321" s="11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70"/>
      <c r="D1322" s="11"/>
      <c r="E1322" s="11"/>
      <c r="F1322" s="11"/>
      <c r="G1322" s="11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70"/>
      <c r="D1323" s="11"/>
      <c r="E1323" s="11"/>
      <c r="F1323" s="11"/>
      <c r="G1323" s="11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70"/>
      <c r="D1324" s="11"/>
      <c r="E1324" s="11"/>
      <c r="F1324" s="11"/>
      <c r="G1324" s="11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70"/>
      <c r="D1325" s="11"/>
      <c r="E1325" s="11"/>
      <c r="F1325" s="11"/>
      <c r="G1325" s="11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70"/>
      <c r="D1326" s="11"/>
      <c r="E1326" s="11"/>
      <c r="F1326" s="11"/>
      <c r="G1326" s="11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70"/>
      <c r="D1327" s="11"/>
      <c r="E1327" s="11"/>
      <c r="F1327" s="11"/>
      <c r="G1327" s="11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70"/>
      <c r="D1328" s="11"/>
      <c r="E1328" s="11"/>
      <c r="F1328" s="11"/>
      <c r="G1328" s="11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70"/>
      <c r="D1329" s="11"/>
      <c r="E1329" s="11"/>
      <c r="F1329" s="11"/>
      <c r="G1329" s="11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70"/>
      <c r="D1330" s="11"/>
      <c r="E1330" s="11"/>
      <c r="F1330" s="11"/>
      <c r="G1330" s="11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70"/>
      <c r="D1331" s="11"/>
      <c r="E1331" s="11"/>
      <c r="F1331" s="11"/>
      <c r="G1331" s="11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70"/>
      <c r="D1332" s="11"/>
      <c r="E1332" s="11"/>
      <c r="F1332" s="11"/>
      <c r="G1332" s="11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70"/>
      <c r="D1333" s="11"/>
      <c r="E1333" s="11"/>
      <c r="F1333" s="11"/>
      <c r="G1333" s="11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70"/>
      <c r="D1334" s="11"/>
      <c r="E1334" s="11"/>
      <c r="F1334" s="11"/>
      <c r="G1334" s="11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70"/>
      <c r="D1335" s="11"/>
      <c r="E1335" s="11"/>
      <c r="F1335" s="11"/>
      <c r="G1335" s="11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70"/>
      <c r="D1336" s="11"/>
      <c r="E1336" s="11"/>
      <c r="F1336" s="11"/>
      <c r="G1336" s="11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70"/>
      <c r="D1337" s="11"/>
      <c r="E1337" s="11"/>
      <c r="F1337" s="11"/>
      <c r="G1337" s="11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70"/>
      <c r="D1338" s="11"/>
      <c r="E1338" s="11"/>
      <c r="F1338" s="11"/>
      <c r="G1338" s="11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70"/>
      <c r="D1339" s="11"/>
      <c r="E1339" s="11"/>
      <c r="F1339" s="11"/>
      <c r="G1339" s="11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70"/>
      <c r="D1340" s="11"/>
      <c r="E1340" s="11"/>
      <c r="F1340" s="11"/>
      <c r="G1340" s="11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70"/>
      <c r="D1341" s="11"/>
      <c r="E1341" s="11"/>
      <c r="F1341" s="11"/>
      <c r="G1341" s="11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70"/>
      <c r="D1342" s="11"/>
      <c r="E1342" s="11"/>
      <c r="F1342" s="11"/>
      <c r="G1342" s="11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70"/>
      <c r="D1343" s="11"/>
      <c r="E1343" s="11"/>
      <c r="F1343" s="11"/>
      <c r="G1343" s="11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70"/>
      <c r="D1344" s="11"/>
      <c r="E1344" s="11"/>
      <c r="F1344" s="11"/>
      <c r="G1344" s="11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70"/>
      <c r="D1345" s="11"/>
      <c r="E1345" s="11"/>
      <c r="F1345" s="11"/>
      <c r="G1345" s="11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70"/>
      <c r="D1346" s="11"/>
      <c r="E1346" s="11"/>
      <c r="F1346" s="11"/>
      <c r="G1346" s="11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70"/>
      <c r="D1347" s="11"/>
      <c r="E1347" s="11"/>
      <c r="F1347" s="11"/>
      <c r="G1347" s="11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70"/>
      <c r="D1348" s="11"/>
      <c r="E1348" s="11"/>
      <c r="F1348" s="11"/>
      <c r="G1348" s="11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70"/>
      <c r="D1349" s="11"/>
      <c r="E1349" s="11"/>
      <c r="F1349" s="11"/>
      <c r="G1349" s="11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70"/>
      <c r="D1350" s="11"/>
      <c r="E1350" s="11"/>
      <c r="F1350" s="11"/>
      <c r="G1350" s="11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70"/>
      <c r="D1351" s="11"/>
      <c r="E1351" s="11"/>
      <c r="F1351" s="11"/>
      <c r="G1351" s="11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70"/>
      <c r="D1352" s="11"/>
      <c r="E1352" s="11"/>
      <c r="F1352" s="11"/>
      <c r="G1352" s="11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70"/>
      <c r="D1353" s="11"/>
      <c r="E1353" s="11"/>
      <c r="F1353" s="11"/>
      <c r="G1353" s="11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70"/>
      <c r="D1354" s="11"/>
      <c r="E1354" s="11"/>
      <c r="F1354" s="11"/>
      <c r="G1354" s="11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70"/>
      <c r="D1355" s="11"/>
      <c r="E1355" s="11"/>
      <c r="F1355" s="11"/>
      <c r="G1355" s="11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70"/>
      <c r="D1356" s="11"/>
      <c r="E1356" s="11"/>
      <c r="F1356" s="11"/>
      <c r="G1356" s="11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70"/>
      <c r="D1357" s="11"/>
      <c r="E1357" s="11"/>
      <c r="F1357" s="11"/>
      <c r="G1357" s="11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70"/>
      <c r="D1358" s="11"/>
      <c r="E1358" s="11"/>
      <c r="F1358" s="11"/>
      <c r="G1358" s="11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70"/>
      <c r="D1359" s="11"/>
      <c r="E1359" s="11"/>
      <c r="F1359" s="11"/>
      <c r="G1359" s="11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70"/>
      <c r="D1360" s="11"/>
      <c r="E1360" s="11"/>
      <c r="F1360" s="11"/>
      <c r="G1360" s="11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70"/>
      <c r="D1361" s="11"/>
      <c r="E1361" s="11"/>
      <c r="F1361" s="11"/>
      <c r="G1361" s="11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70"/>
      <c r="D1362" s="11"/>
      <c r="E1362" s="11"/>
      <c r="F1362" s="11"/>
      <c r="G1362" s="11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70"/>
      <c r="D1363" s="11"/>
      <c r="E1363" s="11"/>
      <c r="F1363" s="11"/>
      <c r="G1363" s="11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70"/>
      <c r="D1364" s="11"/>
      <c r="E1364" s="11"/>
      <c r="F1364" s="11"/>
      <c r="G1364" s="11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70"/>
      <c r="D1365" s="11"/>
      <c r="E1365" s="11"/>
      <c r="F1365" s="11"/>
      <c r="G1365" s="11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70"/>
      <c r="D1366" s="11"/>
      <c r="E1366" s="11"/>
      <c r="F1366" s="11"/>
      <c r="G1366" s="11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70"/>
      <c r="D1367" s="11"/>
      <c r="E1367" s="11"/>
      <c r="F1367" s="11"/>
      <c r="G1367" s="11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70"/>
      <c r="D1368" s="11"/>
      <c r="E1368" s="11"/>
      <c r="F1368" s="11"/>
      <c r="G1368" s="11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70"/>
      <c r="D1369" s="11"/>
      <c r="E1369" s="11"/>
      <c r="F1369" s="11"/>
      <c r="G1369" s="11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70"/>
      <c r="D1370" s="11"/>
      <c r="E1370" s="11"/>
      <c r="F1370" s="11"/>
      <c r="G1370" s="11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70"/>
      <c r="D1371" s="11"/>
      <c r="E1371" s="11"/>
      <c r="F1371" s="11"/>
      <c r="G1371" s="11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70"/>
      <c r="D1372" s="11"/>
      <c r="E1372" s="11"/>
      <c r="F1372" s="11"/>
      <c r="G1372" s="11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70"/>
      <c r="D1373" s="11"/>
      <c r="E1373" s="11"/>
      <c r="F1373" s="11"/>
      <c r="G1373" s="11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70"/>
      <c r="D1374" s="11"/>
      <c r="E1374" s="11"/>
      <c r="F1374" s="11"/>
      <c r="G1374" s="11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70"/>
      <c r="D1375" s="11"/>
      <c r="E1375" s="11"/>
      <c r="F1375" s="11"/>
      <c r="G1375" s="11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70"/>
      <c r="D1376" s="11"/>
      <c r="E1376" s="11"/>
      <c r="F1376" s="11"/>
      <c r="G1376" s="11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70"/>
      <c r="D1377" s="11"/>
      <c r="E1377" s="11"/>
      <c r="F1377" s="11"/>
      <c r="G1377" s="11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70"/>
      <c r="D1378" s="11"/>
      <c r="E1378" s="11"/>
      <c r="F1378" s="11"/>
      <c r="G1378" s="11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70"/>
      <c r="D1379" s="11"/>
      <c r="E1379" s="11"/>
      <c r="F1379" s="11"/>
      <c r="G1379" s="11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70"/>
      <c r="D1380" s="11"/>
      <c r="E1380" s="11"/>
      <c r="F1380" s="11"/>
      <c r="G1380" s="11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70"/>
      <c r="D1381" s="11"/>
      <c r="E1381" s="11"/>
      <c r="F1381" s="11"/>
      <c r="G1381" s="11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70"/>
      <c r="D1382" s="11"/>
      <c r="E1382" s="11"/>
      <c r="F1382" s="11"/>
      <c r="G1382" s="11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70"/>
      <c r="D1383" s="11"/>
      <c r="E1383" s="11"/>
      <c r="F1383" s="11"/>
      <c r="G1383" s="11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70"/>
      <c r="D1384" s="11"/>
      <c r="E1384" s="11"/>
      <c r="F1384" s="11"/>
      <c r="G1384" s="11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70"/>
      <c r="D1385" s="11"/>
      <c r="E1385" s="11"/>
      <c r="F1385" s="11"/>
      <c r="G1385" s="11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70"/>
      <c r="D1386" s="11"/>
      <c r="E1386" s="11"/>
      <c r="F1386" s="11"/>
      <c r="G1386" s="11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70"/>
      <c r="D1387" s="11"/>
      <c r="E1387" s="11"/>
      <c r="F1387" s="11"/>
      <c r="G1387" s="11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70"/>
      <c r="D1388" s="11"/>
      <c r="E1388" s="11"/>
      <c r="F1388" s="11"/>
      <c r="G1388" s="11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70"/>
      <c r="D1389" s="11"/>
      <c r="E1389" s="11"/>
      <c r="F1389" s="11"/>
      <c r="G1389" s="11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70"/>
      <c r="D1390" s="11"/>
      <c r="E1390" s="11"/>
      <c r="F1390" s="11"/>
      <c r="G1390" s="11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70"/>
      <c r="D1391" s="11"/>
      <c r="E1391" s="11"/>
      <c r="F1391" s="11"/>
      <c r="G1391" s="11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70"/>
      <c r="D1392" s="11"/>
      <c r="E1392" s="11"/>
      <c r="F1392" s="11"/>
      <c r="G1392" s="11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70"/>
      <c r="D1393" s="11"/>
      <c r="E1393" s="11"/>
      <c r="F1393" s="11"/>
      <c r="G1393" s="11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70"/>
      <c r="D1394" s="11"/>
      <c r="E1394" s="11"/>
      <c r="F1394" s="11"/>
      <c r="G1394" s="11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70"/>
      <c r="D1395" s="11"/>
      <c r="E1395" s="11"/>
      <c r="F1395" s="11"/>
      <c r="G1395" s="11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70"/>
      <c r="D1396" s="11"/>
      <c r="E1396" s="11"/>
      <c r="F1396" s="11"/>
      <c r="G1396" s="11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70"/>
      <c r="D1397" s="11"/>
      <c r="E1397" s="11"/>
      <c r="F1397" s="11"/>
      <c r="G1397" s="11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70"/>
      <c r="D1398" s="11"/>
      <c r="E1398" s="11"/>
      <c r="F1398" s="11"/>
      <c r="G1398" s="11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70"/>
      <c r="D1399" s="11"/>
      <c r="E1399" s="11"/>
      <c r="F1399" s="11"/>
      <c r="G1399" s="11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70"/>
      <c r="D1400" s="11"/>
      <c r="E1400" s="11"/>
      <c r="F1400" s="11"/>
      <c r="G1400" s="11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70"/>
      <c r="D1401" s="11"/>
      <c r="E1401" s="11"/>
      <c r="F1401" s="11"/>
      <c r="G1401" s="11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70"/>
      <c r="D1402" s="11"/>
      <c r="E1402" s="11"/>
      <c r="F1402" s="11"/>
      <c r="G1402" s="11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70"/>
      <c r="D1403" s="11"/>
      <c r="E1403" s="11"/>
      <c r="F1403" s="11"/>
      <c r="G1403" s="11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70"/>
      <c r="D1404" s="11"/>
      <c r="E1404" s="11"/>
      <c r="F1404" s="11"/>
      <c r="G1404" s="11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70"/>
      <c r="D1405" s="11"/>
      <c r="E1405" s="11"/>
      <c r="F1405" s="11"/>
      <c r="G1405" s="11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70"/>
      <c r="D1406" s="11"/>
      <c r="E1406" s="11"/>
      <c r="F1406" s="11"/>
      <c r="G1406" s="11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70"/>
      <c r="D1407" s="11"/>
      <c r="E1407" s="11"/>
      <c r="F1407" s="11"/>
      <c r="G1407" s="11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70"/>
      <c r="D1408" s="11"/>
      <c r="E1408" s="11"/>
      <c r="F1408" s="11"/>
      <c r="G1408" s="11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70"/>
      <c r="D1409" s="11"/>
      <c r="E1409" s="11"/>
      <c r="F1409" s="11"/>
      <c r="G1409" s="11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70"/>
      <c r="D1410" s="11"/>
      <c r="E1410" s="11"/>
      <c r="F1410" s="11"/>
      <c r="G1410" s="11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70"/>
      <c r="D1411" s="11"/>
      <c r="E1411" s="11"/>
      <c r="F1411" s="11"/>
      <c r="G1411" s="11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70"/>
      <c r="D1412" s="11"/>
      <c r="E1412" s="11"/>
      <c r="F1412" s="11"/>
      <c r="G1412" s="11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70"/>
      <c r="D1413" s="11"/>
      <c r="E1413" s="11"/>
      <c r="F1413" s="11"/>
      <c r="G1413" s="11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70"/>
      <c r="D1414" s="11"/>
      <c r="E1414" s="11"/>
      <c r="F1414" s="11"/>
      <c r="G1414" s="11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70"/>
      <c r="D1415" s="11"/>
      <c r="E1415" s="11"/>
      <c r="F1415" s="11"/>
      <c r="G1415" s="11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70"/>
      <c r="D1416" s="11"/>
      <c r="E1416" s="11"/>
      <c r="F1416" s="11"/>
      <c r="G1416" s="11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70"/>
      <c r="D1417" s="11"/>
      <c r="E1417" s="11"/>
      <c r="F1417" s="11"/>
      <c r="G1417" s="11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70"/>
      <c r="D1418" s="11"/>
      <c r="E1418" s="11"/>
      <c r="F1418" s="11"/>
      <c r="G1418" s="11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70"/>
      <c r="D1419" s="11"/>
      <c r="E1419" s="11"/>
      <c r="F1419" s="11"/>
      <c r="G1419" s="11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70"/>
      <c r="D1420" s="11"/>
      <c r="E1420" s="11"/>
      <c r="F1420" s="11"/>
      <c r="G1420" s="11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70"/>
      <c r="D1421" s="11"/>
      <c r="E1421" s="11"/>
      <c r="F1421" s="11"/>
      <c r="G1421" s="11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70"/>
      <c r="D1422" s="11"/>
      <c r="E1422" s="11"/>
      <c r="F1422" s="11"/>
      <c r="G1422" s="11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70"/>
      <c r="D1423" s="11"/>
      <c r="E1423" s="11"/>
      <c r="F1423" s="11"/>
      <c r="G1423" s="11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70"/>
      <c r="D1424" s="11"/>
      <c r="E1424" s="11"/>
      <c r="F1424" s="11"/>
      <c r="G1424" s="11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70"/>
      <c r="D1425" s="11"/>
      <c r="E1425" s="11"/>
      <c r="F1425" s="11"/>
      <c r="G1425" s="11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70"/>
      <c r="D1426" s="11"/>
      <c r="E1426" s="11"/>
      <c r="F1426" s="11"/>
      <c r="G1426" s="11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70"/>
      <c r="D1427" s="11"/>
      <c r="E1427" s="11"/>
      <c r="F1427" s="11"/>
      <c r="G1427" s="11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70"/>
      <c r="D1428" s="11"/>
      <c r="E1428" s="11"/>
      <c r="F1428" s="11"/>
      <c r="G1428" s="11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70"/>
      <c r="D1429" s="11"/>
      <c r="E1429" s="11"/>
      <c r="F1429" s="11"/>
      <c r="G1429" s="11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70"/>
      <c r="D1430" s="11"/>
      <c r="E1430" s="11"/>
      <c r="F1430" s="11"/>
      <c r="G1430" s="11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70"/>
      <c r="D1431" s="11"/>
      <c r="E1431" s="11"/>
      <c r="F1431" s="11"/>
      <c r="G1431" s="11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70"/>
      <c r="D1432" s="11"/>
      <c r="E1432" s="11"/>
      <c r="F1432" s="11"/>
      <c r="G1432" s="11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70"/>
      <c r="D1433" s="11"/>
      <c r="E1433" s="11"/>
      <c r="F1433" s="11"/>
      <c r="G1433" s="11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70"/>
      <c r="D1434" s="11"/>
      <c r="E1434" s="11"/>
      <c r="F1434" s="11"/>
      <c r="G1434" s="11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70"/>
      <c r="D1435" s="11"/>
      <c r="E1435" s="11"/>
      <c r="F1435" s="11"/>
      <c r="G1435" s="11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70"/>
      <c r="D1436" s="11"/>
      <c r="E1436" s="11"/>
      <c r="F1436" s="11"/>
      <c r="G1436" s="11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70"/>
      <c r="D1437" s="11"/>
      <c r="E1437" s="11"/>
      <c r="F1437" s="11"/>
      <c r="G1437" s="11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70"/>
      <c r="D1438" s="11"/>
      <c r="E1438" s="11"/>
      <c r="F1438" s="11"/>
      <c r="G1438" s="11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70"/>
      <c r="D1439" s="11"/>
      <c r="E1439" s="11"/>
      <c r="F1439" s="11"/>
      <c r="G1439" s="11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70"/>
      <c r="D1440" s="11"/>
      <c r="E1440" s="11"/>
      <c r="F1440" s="11"/>
      <c r="G1440" s="11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70"/>
      <c r="D1441" s="11"/>
      <c r="E1441" s="11"/>
      <c r="F1441" s="11"/>
      <c r="G1441" s="11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70"/>
      <c r="D1442" s="11"/>
      <c r="E1442" s="11"/>
      <c r="F1442" s="11"/>
      <c r="G1442" s="11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70"/>
      <c r="D1443" s="11"/>
      <c r="E1443" s="11"/>
      <c r="F1443" s="11"/>
      <c r="G1443" s="11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70"/>
      <c r="D1444" s="11"/>
      <c r="E1444" s="11"/>
      <c r="F1444" s="11"/>
      <c r="G1444" s="11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70"/>
      <c r="D1445" s="11"/>
      <c r="E1445" s="11"/>
      <c r="F1445" s="11"/>
      <c r="G1445" s="11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70"/>
      <c r="D1446" s="11"/>
      <c r="E1446" s="11"/>
      <c r="F1446" s="11"/>
      <c r="G1446" s="11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70"/>
      <c r="D1447" s="11"/>
      <c r="E1447" s="11"/>
      <c r="F1447" s="11"/>
      <c r="G1447" s="11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70"/>
      <c r="D1448" s="11"/>
      <c r="E1448" s="11"/>
      <c r="F1448" s="11"/>
      <c r="G1448" s="11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70"/>
      <c r="D1449" s="11"/>
      <c r="E1449" s="11"/>
      <c r="F1449" s="11"/>
      <c r="G1449" s="11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70"/>
      <c r="D1450" s="11"/>
      <c r="E1450" s="11"/>
      <c r="F1450" s="11"/>
      <c r="G1450" s="11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70"/>
      <c r="D1451" s="11"/>
      <c r="E1451" s="11"/>
      <c r="F1451" s="11"/>
      <c r="G1451" s="11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70"/>
      <c r="D1452" s="11"/>
      <c r="E1452" s="11"/>
      <c r="F1452" s="11"/>
      <c r="G1452" s="11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70"/>
      <c r="D1453" s="11"/>
      <c r="E1453" s="11"/>
      <c r="F1453" s="11"/>
      <c r="G1453" s="11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70"/>
      <c r="D1454" s="11"/>
      <c r="E1454" s="11"/>
      <c r="F1454" s="11"/>
      <c r="G1454" s="11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70"/>
      <c r="D1455" s="11"/>
      <c r="E1455" s="11"/>
      <c r="F1455" s="11"/>
      <c r="G1455" s="11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70"/>
      <c r="D1456" s="11"/>
      <c r="E1456" s="11"/>
      <c r="F1456" s="11"/>
      <c r="G1456" s="11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70"/>
      <c r="D1457" s="11"/>
      <c r="E1457" s="11"/>
      <c r="F1457" s="11"/>
      <c r="G1457" s="11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70"/>
      <c r="D1458" s="11"/>
      <c r="E1458" s="11"/>
      <c r="F1458" s="11"/>
      <c r="G1458" s="11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70"/>
      <c r="D1459" s="11"/>
      <c r="E1459" s="11"/>
      <c r="F1459" s="11"/>
      <c r="G1459" s="11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70"/>
      <c r="D1460" s="11"/>
      <c r="E1460" s="11"/>
      <c r="F1460" s="11"/>
      <c r="G1460" s="11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70"/>
      <c r="D1461" s="11"/>
      <c r="E1461" s="11"/>
      <c r="F1461" s="11"/>
      <c r="G1461" s="11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70"/>
      <c r="D1462" s="11"/>
      <c r="E1462" s="11"/>
      <c r="F1462" s="11"/>
      <c r="G1462" s="11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70"/>
      <c r="D1463" s="11"/>
      <c r="E1463" s="11"/>
      <c r="F1463" s="11"/>
      <c r="G1463" s="11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70"/>
      <c r="D1464" s="11"/>
      <c r="E1464" s="11"/>
      <c r="F1464" s="11"/>
      <c r="G1464" s="11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70"/>
      <c r="D1465" s="11"/>
      <c r="E1465" s="11"/>
      <c r="F1465" s="11"/>
      <c r="G1465" s="11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70"/>
      <c r="D1466" s="11"/>
      <c r="E1466" s="11"/>
      <c r="F1466" s="11"/>
      <c r="G1466" s="11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70"/>
      <c r="D1467" s="11"/>
      <c r="E1467" s="11"/>
      <c r="F1467" s="11"/>
      <c r="G1467" s="11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70"/>
      <c r="D1468" s="11"/>
      <c r="E1468" s="11"/>
      <c r="F1468" s="11"/>
      <c r="G1468" s="11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70"/>
      <c r="D1469" s="11"/>
      <c r="E1469" s="11"/>
      <c r="F1469" s="11"/>
      <c r="G1469" s="11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70"/>
      <c r="D1470" s="11"/>
      <c r="E1470" s="11"/>
      <c r="F1470" s="11"/>
      <c r="G1470" s="11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70"/>
      <c r="D1471" s="11"/>
      <c r="E1471" s="11"/>
      <c r="F1471" s="11"/>
      <c r="G1471" s="11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70"/>
      <c r="D1472" s="11"/>
      <c r="E1472" s="11"/>
      <c r="F1472" s="11"/>
      <c r="G1472" s="11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70"/>
      <c r="D1473" s="11"/>
      <c r="E1473" s="11"/>
      <c r="F1473" s="11"/>
      <c r="G1473" s="11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70"/>
      <c r="D1474" s="11"/>
      <c r="E1474" s="11"/>
      <c r="F1474" s="11"/>
      <c r="G1474" s="11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70"/>
      <c r="D1475" s="11"/>
      <c r="E1475" s="11"/>
      <c r="F1475" s="11"/>
      <c r="G1475" s="11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70"/>
      <c r="D1476" s="11"/>
      <c r="E1476" s="11"/>
      <c r="F1476" s="11"/>
      <c r="G1476" s="11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70"/>
      <c r="D1477" s="11"/>
      <c r="E1477" s="11"/>
      <c r="F1477" s="11"/>
      <c r="G1477" s="11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70"/>
      <c r="D1478" s="11"/>
      <c r="E1478" s="11"/>
      <c r="F1478" s="11"/>
      <c r="G1478" s="11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70"/>
      <c r="D1479" s="11"/>
      <c r="E1479" s="11"/>
      <c r="F1479" s="11"/>
      <c r="G1479" s="11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70"/>
      <c r="D1480" s="11"/>
      <c r="E1480" s="11"/>
      <c r="F1480" s="11"/>
      <c r="G1480" s="11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  <row r="1481" spans="1:36" ht="24">
      <c r="A1481" s="8"/>
      <c r="B1481" s="7"/>
      <c r="C1481" s="70"/>
      <c r="D1481" s="11"/>
      <c r="E1481" s="11"/>
      <c r="F1481" s="11"/>
      <c r="G1481" s="11"/>
      <c r="H1481" s="11"/>
      <c r="I1481" s="7"/>
      <c r="J1481" s="11"/>
      <c r="K1481" s="11"/>
      <c r="L1481" s="11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</row>
    <row r="1482" spans="1:36" ht="24">
      <c r="A1482" s="8"/>
      <c r="B1482" s="7"/>
      <c r="C1482" s="70"/>
      <c r="D1482" s="11"/>
      <c r="E1482" s="11"/>
      <c r="F1482" s="11"/>
      <c r="G1482" s="11"/>
      <c r="H1482" s="11"/>
      <c r="I1482" s="7"/>
      <c r="J1482" s="11"/>
      <c r="K1482" s="11"/>
      <c r="L1482" s="11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</row>
    <row r="1483" spans="1:36" ht="24">
      <c r="A1483" s="8"/>
      <c r="B1483" s="7"/>
      <c r="C1483" s="70"/>
      <c r="D1483" s="11"/>
      <c r="E1483" s="11"/>
      <c r="F1483" s="11"/>
      <c r="G1483" s="11"/>
      <c r="H1483" s="11"/>
      <c r="I1483" s="7"/>
      <c r="J1483" s="11"/>
      <c r="K1483" s="11"/>
      <c r="L1483" s="11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</row>
    <row r="1484" spans="1:36" ht="24">
      <c r="A1484" s="8"/>
      <c r="B1484" s="7"/>
      <c r="C1484" s="70"/>
      <c r="D1484" s="11"/>
      <c r="E1484" s="11"/>
      <c r="F1484" s="11"/>
      <c r="G1484" s="11"/>
      <c r="H1484" s="11"/>
      <c r="I1484" s="7"/>
      <c r="J1484" s="11"/>
      <c r="K1484" s="11"/>
      <c r="L1484" s="11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</row>
    <row r="1485" spans="1:36" ht="24">
      <c r="A1485" s="8"/>
      <c r="B1485" s="7"/>
      <c r="C1485" s="70"/>
      <c r="D1485" s="11"/>
      <c r="E1485" s="11"/>
      <c r="F1485" s="11"/>
      <c r="G1485" s="11"/>
      <c r="H1485" s="11"/>
      <c r="I1485" s="7"/>
      <c r="J1485" s="11"/>
      <c r="K1485" s="11"/>
      <c r="L1485" s="11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</row>
    <row r="1486" spans="1:36" ht="24">
      <c r="A1486" s="8"/>
      <c r="B1486" s="7"/>
      <c r="C1486" s="70"/>
      <c r="D1486" s="11"/>
      <c r="E1486" s="11"/>
      <c r="F1486" s="11"/>
      <c r="G1486" s="11"/>
      <c r="H1486" s="11"/>
      <c r="I1486" s="7"/>
      <c r="J1486" s="11"/>
      <c r="K1486" s="11"/>
      <c r="L1486" s="11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</row>
    <row r="1487" spans="1:36" ht="24">
      <c r="A1487" s="8"/>
      <c r="B1487" s="7"/>
      <c r="C1487" s="70"/>
      <c r="D1487" s="11"/>
      <c r="E1487" s="11"/>
      <c r="F1487" s="11"/>
      <c r="G1487" s="11"/>
      <c r="H1487" s="11"/>
      <c r="I1487" s="7"/>
      <c r="J1487" s="11"/>
      <c r="K1487" s="11"/>
      <c r="L1487" s="11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F6" sqref="F6"/>
    </sheetView>
  </sheetViews>
  <sheetFormatPr defaultColWidth="9.140625" defaultRowHeight="23.25"/>
  <cols>
    <col min="1" max="1" width="9.57421875" style="31" customWidth="1"/>
    <col min="2" max="2" width="10.7109375" style="31" bestFit="1" customWidth="1"/>
    <col min="3" max="3" width="7.7109375" style="31" customWidth="1"/>
    <col min="4" max="4" width="10.8515625" style="31" bestFit="1" customWidth="1"/>
    <col min="5" max="5" width="11.57421875" style="31" bestFit="1" customWidth="1"/>
    <col min="6" max="6" width="9.421875" style="31" bestFit="1" customWidth="1"/>
    <col min="7" max="7" width="10.00390625" style="31" customWidth="1"/>
    <col min="8" max="8" width="3.140625" style="31" customWidth="1"/>
    <col min="9" max="9" width="8.8515625" style="31" bestFit="1" customWidth="1"/>
    <col min="10" max="12" width="8.421875" style="31" bestFit="1" customWidth="1"/>
    <col min="13" max="16384" width="9.140625" style="31" customWidth="1"/>
  </cols>
  <sheetData>
    <row r="1" spans="1:12" s="13" customFormat="1" ht="21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13" customFormat="1" ht="21" customHeight="1">
      <c r="A2" s="244" t="s">
        <v>204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s="13" customFormat="1" ht="21" customHeight="1">
      <c r="A3" s="247" t="s">
        <v>196</v>
      </c>
      <c r="B3" s="247"/>
      <c r="C3" s="247"/>
      <c r="D3" s="248" t="s">
        <v>78</v>
      </c>
      <c r="E3" s="248"/>
      <c r="F3" s="248"/>
      <c r="G3" s="249" t="s">
        <v>79</v>
      </c>
      <c r="H3" s="249"/>
      <c r="I3" s="249"/>
      <c r="J3" s="256" t="s">
        <v>192</v>
      </c>
      <c r="K3" s="256"/>
      <c r="L3" s="256"/>
    </row>
    <row r="4" spans="1:12" s="13" customFormat="1" ht="21" customHeight="1">
      <c r="A4" s="241" t="s">
        <v>94</v>
      </c>
      <c r="B4" s="241"/>
      <c r="C4" s="241"/>
      <c r="D4" s="242" t="s">
        <v>95</v>
      </c>
      <c r="E4" s="243"/>
      <c r="F4" s="243"/>
      <c r="G4" s="249" t="s">
        <v>193</v>
      </c>
      <c r="H4" s="249"/>
      <c r="I4" s="249"/>
      <c r="J4" s="256" t="s">
        <v>61</v>
      </c>
      <c r="K4" s="256"/>
      <c r="L4" s="256"/>
    </row>
    <row r="5" spans="1:12" s="13" customFormat="1" ht="45" customHeight="1">
      <c r="A5" s="259" t="s">
        <v>4</v>
      </c>
      <c r="B5" s="14" t="s">
        <v>5</v>
      </c>
      <c r="C5" s="260" t="s">
        <v>6</v>
      </c>
      <c r="D5" s="260"/>
      <c r="E5" s="234" t="s">
        <v>7</v>
      </c>
      <c r="F5" s="235" t="s">
        <v>8</v>
      </c>
      <c r="G5" s="257" t="s">
        <v>62</v>
      </c>
      <c r="H5" s="261" t="s">
        <v>63</v>
      </c>
      <c r="I5" s="253" t="s">
        <v>64</v>
      </c>
      <c r="J5" s="255" t="s">
        <v>65</v>
      </c>
      <c r="K5" s="255"/>
      <c r="L5" s="255"/>
    </row>
    <row r="6" spans="1:12" s="13" customFormat="1" ht="42" customHeight="1">
      <c r="A6" s="259"/>
      <c r="B6" s="15" t="s">
        <v>66</v>
      </c>
      <c r="C6" s="16" t="s">
        <v>11</v>
      </c>
      <c r="D6" s="17" t="s">
        <v>12</v>
      </c>
      <c r="E6" s="236" t="s">
        <v>13</v>
      </c>
      <c r="F6" s="237" t="s">
        <v>14</v>
      </c>
      <c r="G6" s="258"/>
      <c r="H6" s="261"/>
      <c r="I6" s="254"/>
      <c r="J6" s="18" t="s">
        <v>67</v>
      </c>
      <c r="K6" s="19" t="s">
        <v>68</v>
      </c>
      <c r="L6" s="20" t="s">
        <v>69</v>
      </c>
    </row>
    <row r="7" spans="1:12" s="13" customFormat="1" ht="19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70</v>
      </c>
      <c r="F7" s="26" t="s">
        <v>71</v>
      </c>
      <c r="G7" s="21" t="s">
        <v>21</v>
      </c>
      <c r="H7" s="21" t="s">
        <v>72</v>
      </c>
      <c r="I7" s="27" t="s">
        <v>15</v>
      </c>
      <c r="J7" s="28" t="s">
        <v>73</v>
      </c>
      <c r="K7" s="29" t="s">
        <v>74</v>
      </c>
      <c r="L7" s="30" t="s">
        <v>75</v>
      </c>
    </row>
    <row r="8" spans="1:16" s="201" customFormat="1" ht="16.5" customHeight="1">
      <c r="A8" s="197">
        <v>23236</v>
      </c>
      <c r="B8" s="198">
        <v>365.157</v>
      </c>
      <c r="C8" s="198">
        <v>0.429</v>
      </c>
      <c r="D8" s="199">
        <v>0.037065600000000004</v>
      </c>
      <c r="E8" s="199">
        <v>22.933220000000002</v>
      </c>
      <c r="F8" s="199">
        <v>0.8500335592320002</v>
      </c>
      <c r="G8" s="190" t="s">
        <v>118</v>
      </c>
      <c r="H8" s="90">
        <v>1</v>
      </c>
      <c r="I8" s="197">
        <v>23236</v>
      </c>
      <c r="J8" s="198">
        <v>29.97687</v>
      </c>
      <c r="K8" s="198">
        <v>11.95042</v>
      </c>
      <c r="L8" s="198">
        <v>26.87237</v>
      </c>
      <c r="M8" s="200"/>
      <c r="N8" s="200"/>
      <c r="O8" s="200"/>
      <c r="P8" s="200"/>
    </row>
    <row r="9" spans="1:16" s="201" customFormat="1" ht="16.5" customHeight="1">
      <c r="A9" s="197">
        <v>23247</v>
      </c>
      <c r="B9" s="198">
        <v>365.817</v>
      </c>
      <c r="C9" s="198">
        <v>32.012</v>
      </c>
      <c r="D9" s="199">
        <v>2.7658368</v>
      </c>
      <c r="E9" s="199">
        <v>362.3663833333333</v>
      </c>
      <c r="F9" s="199">
        <v>1002.2462781062401</v>
      </c>
      <c r="G9" s="190" t="s">
        <v>119</v>
      </c>
      <c r="H9" s="90">
        <v>2</v>
      </c>
      <c r="I9" s="197">
        <v>23247</v>
      </c>
      <c r="J9" s="198">
        <v>265.43387</v>
      </c>
      <c r="K9" s="198">
        <v>412.20591</v>
      </c>
      <c r="L9" s="198">
        <v>409.45937</v>
      </c>
      <c r="M9" s="200"/>
      <c r="N9" s="200"/>
      <c r="O9" s="200"/>
      <c r="P9" s="200"/>
    </row>
    <row r="10" spans="1:16" s="201" customFormat="1" ht="16.5" customHeight="1">
      <c r="A10" s="197">
        <v>23248</v>
      </c>
      <c r="B10" s="198">
        <v>365.557</v>
      </c>
      <c r="C10" s="198">
        <v>27.199</v>
      </c>
      <c r="D10" s="199">
        <v>2.3499936000000003</v>
      </c>
      <c r="E10" s="199">
        <v>181.8678766666667</v>
      </c>
      <c r="F10" s="199">
        <v>427.3883462122561</v>
      </c>
      <c r="G10" s="190" t="s">
        <v>155</v>
      </c>
      <c r="H10" s="90">
        <v>3</v>
      </c>
      <c r="I10" s="197">
        <v>23248</v>
      </c>
      <c r="J10" s="198">
        <v>186.44068</v>
      </c>
      <c r="K10" s="198">
        <v>189.99002</v>
      </c>
      <c r="L10" s="198">
        <v>169.17293</v>
      </c>
      <c r="M10" s="202"/>
      <c r="N10" s="200"/>
      <c r="O10" s="200"/>
      <c r="P10" s="200"/>
    </row>
    <row r="11" spans="1:16" s="201" customFormat="1" ht="16.5" customHeight="1">
      <c r="A11" s="197">
        <v>23263</v>
      </c>
      <c r="B11" s="198">
        <v>365.227</v>
      </c>
      <c r="C11" s="198">
        <v>10.763</v>
      </c>
      <c r="D11" s="199">
        <v>0.9299232000000001</v>
      </c>
      <c r="E11" s="199">
        <v>50.88763333333333</v>
      </c>
      <c r="F11" s="199">
        <v>47.321590829760005</v>
      </c>
      <c r="G11" s="190" t="s">
        <v>156</v>
      </c>
      <c r="H11" s="90">
        <v>4</v>
      </c>
      <c r="I11" s="197">
        <v>23263</v>
      </c>
      <c r="J11" s="198">
        <v>45.41326</v>
      </c>
      <c r="K11" s="198">
        <v>53.69288</v>
      </c>
      <c r="L11" s="198">
        <v>53.55676</v>
      </c>
      <c r="M11" s="202"/>
      <c r="N11" s="200"/>
      <c r="O11" s="200"/>
      <c r="P11" s="200"/>
    </row>
    <row r="12" spans="1:16" s="201" customFormat="1" ht="16.5" customHeight="1">
      <c r="A12" s="197">
        <v>23272</v>
      </c>
      <c r="B12" s="198">
        <v>365.447</v>
      </c>
      <c r="C12" s="198">
        <v>19.391</v>
      </c>
      <c r="D12" s="199">
        <v>1.6753824</v>
      </c>
      <c r="E12" s="199">
        <v>54.02006</v>
      </c>
      <c r="F12" s="199">
        <v>90.504257770944</v>
      </c>
      <c r="G12" s="190" t="s">
        <v>157</v>
      </c>
      <c r="H12" s="90">
        <v>5</v>
      </c>
      <c r="I12" s="197">
        <v>23272</v>
      </c>
      <c r="J12" s="198">
        <v>60.82559</v>
      </c>
      <c r="K12" s="198">
        <v>47.68481</v>
      </c>
      <c r="L12" s="198">
        <v>53.54978</v>
      </c>
      <c r="M12" s="200"/>
      <c r="N12" s="200"/>
      <c r="O12" s="200"/>
      <c r="P12" s="200"/>
    </row>
    <row r="13" spans="1:16" s="201" customFormat="1" ht="16.5" customHeight="1">
      <c r="A13" s="197">
        <v>23279</v>
      </c>
      <c r="B13" s="198">
        <v>366.257</v>
      </c>
      <c r="C13" s="198">
        <v>79.777</v>
      </c>
      <c r="D13" s="199">
        <v>6.8927328</v>
      </c>
      <c r="E13" s="199">
        <v>65.24170666666667</v>
      </c>
      <c r="F13" s="199">
        <v>449.69365146931204</v>
      </c>
      <c r="G13" s="190" t="s">
        <v>158</v>
      </c>
      <c r="H13" s="90">
        <v>6</v>
      </c>
      <c r="I13" s="197">
        <v>23279</v>
      </c>
      <c r="J13" s="198">
        <v>77.58718</v>
      </c>
      <c r="K13" s="198">
        <v>56.98006</v>
      </c>
      <c r="L13" s="198">
        <v>61.15788</v>
      </c>
      <c r="M13" s="200"/>
      <c r="N13" s="200"/>
      <c r="O13" s="200"/>
      <c r="P13" s="200"/>
    </row>
    <row r="14" spans="1:16" s="201" customFormat="1" ht="16.5" customHeight="1">
      <c r="A14" s="197">
        <v>23282</v>
      </c>
      <c r="B14" s="198">
        <v>365.427</v>
      </c>
      <c r="C14" s="198">
        <v>14.884</v>
      </c>
      <c r="D14" s="199">
        <v>1.2859776</v>
      </c>
      <c r="E14" s="199">
        <v>69.42277</v>
      </c>
      <c r="F14" s="199">
        <v>89.276127149952</v>
      </c>
      <c r="G14" s="190" t="s">
        <v>124</v>
      </c>
      <c r="H14" s="90">
        <v>7</v>
      </c>
      <c r="I14" s="197">
        <v>23282</v>
      </c>
      <c r="J14" s="198">
        <v>69.34355</v>
      </c>
      <c r="K14" s="198">
        <v>74.25376</v>
      </c>
      <c r="L14" s="198">
        <v>64.671</v>
      </c>
      <c r="M14" s="200"/>
      <c r="N14" s="200"/>
      <c r="O14" s="200"/>
      <c r="P14" s="200"/>
    </row>
    <row r="15" spans="1:16" s="201" customFormat="1" ht="16.5" customHeight="1">
      <c r="A15" s="197">
        <v>23300</v>
      </c>
      <c r="B15" s="198">
        <v>365.137</v>
      </c>
      <c r="C15" s="198">
        <v>7.718</v>
      </c>
      <c r="D15" s="199">
        <v>0.6668352000000001</v>
      </c>
      <c r="E15" s="199">
        <v>30.610096666666667</v>
      </c>
      <c r="F15" s="199">
        <v>20.411889932736003</v>
      </c>
      <c r="G15" s="190" t="s">
        <v>125</v>
      </c>
      <c r="H15" s="90">
        <v>8</v>
      </c>
      <c r="I15" s="197">
        <v>23300</v>
      </c>
      <c r="J15" s="198">
        <v>37.83144</v>
      </c>
      <c r="K15" s="198">
        <v>19.21527</v>
      </c>
      <c r="L15" s="198">
        <v>34.78358</v>
      </c>
      <c r="M15" s="200"/>
      <c r="N15" s="200"/>
      <c r="O15" s="200"/>
      <c r="P15" s="200"/>
    </row>
    <row r="16" spans="1:16" s="201" customFormat="1" ht="16.5" customHeight="1">
      <c r="A16" s="197">
        <v>23310</v>
      </c>
      <c r="B16" s="198">
        <v>365.187</v>
      </c>
      <c r="C16" s="198">
        <v>9.159</v>
      </c>
      <c r="D16" s="199">
        <v>0.7913376000000001</v>
      </c>
      <c r="E16" s="199">
        <v>31.85574</v>
      </c>
      <c r="F16" s="199">
        <v>25.208644837824004</v>
      </c>
      <c r="G16" s="190" t="s">
        <v>126</v>
      </c>
      <c r="H16" s="90">
        <v>9</v>
      </c>
      <c r="I16" s="197">
        <v>23310</v>
      </c>
      <c r="J16" s="198">
        <v>31.08679</v>
      </c>
      <c r="K16" s="198">
        <v>34.00764</v>
      </c>
      <c r="L16" s="198">
        <v>30.47279</v>
      </c>
      <c r="M16" s="200"/>
      <c r="N16" s="200"/>
      <c r="O16" s="200"/>
      <c r="P16" s="200"/>
    </row>
    <row r="17" spans="1:16" s="201" customFormat="1" ht="16.5" customHeight="1">
      <c r="A17" s="197">
        <v>23321</v>
      </c>
      <c r="B17" s="198">
        <v>265.227</v>
      </c>
      <c r="C17" s="198">
        <v>9.273</v>
      </c>
      <c r="D17" s="199">
        <v>0.8011872</v>
      </c>
      <c r="E17" s="199">
        <v>17.39112</v>
      </c>
      <c r="F17" s="199">
        <v>13.933542737664</v>
      </c>
      <c r="G17" s="190" t="s">
        <v>127</v>
      </c>
      <c r="H17" s="90">
        <v>10</v>
      </c>
      <c r="I17" s="197">
        <v>23321</v>
      </c>
      <c r="J17" s="198">
        <v>14.22429</v>
      </c>
      <c r="K17" s="198">
        <v>19.67164</v>
      </c>
      <c r="L17" s="198">
        <v>18.27743</v>
      </c>
      <c r="M17" s="200"/>
      <c r="N17" s="200"/>
      <c r="O17" s="200"/>
      <c r="P17" s="200"/>
    </row>
    <row r="18" spans="1:16" s="201" customFormat="1" ht="16.5" customHeight="1">
      <c r="A18" s="197">
        <v>23338</v>
      </c>
      <c r="B18" s="198">
        <v>265.097</v>
      </c>
      <c r="C18" s="198">
        <v>3.982</v>
      </c>
      <c r="D18" s="199">
        <v>0.34404480000000004</v>
      </c>
      <c r="E18" s="199">
        <v>21.16098666666667</v>
      </c>
      <c r="F18" s="199">
        <v>7.280327425536002</v>
      </c>
      <c r="G18" s="190" t="s">
        <v>128</v>
      </c>
      <c r="H18" s="90">
        <v>11</v>
      </c>
      <c r="I18" s="197">
        <v>23338</v>
      </c>
      <c r="J18" s="198">
        <v>17.89506</v>
      </c>
      <c r="K18" s="198">
        <v>19.00704</v>
      </c>
      <c r="L18" s="198">
        <v>26.58086</v>
      </c>
      <c r="M18" s="200"/>
      <c r="N18" s="200"/>
      <c r="O18" s="200"/>
      <c r="P18" s="200"/>
    </row>
    <row r="19" spans="1:16" s="201" customFormat="1" ht="16.5" customHeight="1">
      <c r="A19" s="197">
        <v>23352</v>
      </c>
      <c r="B19" s="198">
        <v>365.037</v>
      </c>
      <c r="C19" s="198">
        <v>1.933</v>
      </c>
      <c r="D19" s="199">
        <v>0.16701120000000003</v>
      </c>
      <c r="E19" s="199">
        <v>12.70847</v>
      </c>
      <c r="F19" s="199">
        <v>2.1224568248640003</v>
      </c>
      <c r="G19" s="190" t="s">
        <v>129</v>
      </c>
      <c r="H19" s="90">
        <v>12</v>
      </c>
      <c r="I19" s="197">
        <v>23352</v>
      </c>
      <c r="J19" s="198">
        <v>18.84917</v>
      </c>
      <c r="K19" s="198">
        <v>5.12135</v>
      </c>
      <c r="L19" s="198">
        <v>14.15489</v>
      </c>
      <c r="M19" s="200"/>
      <c r="N19" s="200"/>
      <c r="O19" s="200"/>
      <c r="P19" s="200"/>
    </row>
    <row r="20" spans="1:16" s="201" customFormat="1" ht="16.5" customHeight="1">
      <c r="A20" s="197">
        <v>23361</v>
      </c>
      <c r="B20" s="198">
        <v>365.017</v>
      </c>
      <c r="C20" s="198">
        <v>1.522</v>
      </c>
      <c r="D20" s="199">
        <v>0.1315008</v>
      </c>
      <c r="E20" s="199">
        <v>1.5264633333333333</v>
      </c>
      <c r="F20" s="199">
        <v>0.200731149504</v>
      </c>
      <c r="G20" s="190" t="s">
        <v>130</v>
      </c>
      <c r="H20" s="90">
        <v>13</v>
      </c>
      <c r="I20" s="197">
        <v>23361</v>
      </c>
      <c r="J20" s="198">
        <v>0.62393</v>
      </c>
      <c r="K20" s="198">
        <v>0.27809</v>
      </c>
      <c r="L20" s="198">
        <v>3.67737</v>
      </c>
      <c r="M20" s="200"/>
      <c r="N20" s="200"/>
      <c r="O20" s="200"/>
      <c r="P20" s="200"/>
    </row>
    <row r="21" spans="1:16" s="201" customFormat="1" ht="16.5" customHeight="1">
      <c r="A21" s="197">
        <v>23384</v>
      </c>
      <c r="B21" s="198">
        <v>364.937</v>
      </c>
      <c r="C21" s="198">
        <v>0.819</v>
      </c>
      <c r="D21" s="199">
        <v>0.0707616</v>
      </c>
      <c r="E21" s="199">
        <v>2.4077366666666666</v>
      </c>
      <c r="F21" s="199">
        <v>0.17037529891199998</v>
      </c>
      <c r="G21" s="190" t="s">
        <v>131</v>
      </c>
      <c r="H21" s="90">
        <v>14</v>
      </c>
      <c r="I21" s="197">
        <v>23384</v>
      </c>
      <c r="J21" s="198">
        <v>2.42962</v>
      </c>
      <c r="K21" s="198">
        <v>2.27428</v>
      </c>
      <c r="L21" s="198">
        <v>2.51931</v>
      </c>
      <c r="M21" s="200"/>
      <c r="N21" s="203"/>
      <c r="O21" s="203"/>
      <c r="P21" s="200"/>
    </row>
    <row r="22" spans="1:16" s="201" customFormat="1" ht="16.5" customHeight="1">
      <c r="A22" s="197">
        <v>23401</v>
      </c>
      <c r="B22" s="198">
        <v>364.917</v>
      </c>
      <c r="C22" s="198">
        <v>0.505</v>
      </c>
      <c r="D22" s="199">
        <v>0.043632000000000004</v>
      </c>
      <c r="E22" s="199">
        <v>9.159453333333333</v>
      </c>
      <c r="F22" s="199">
        <v>0.39964526784000004</v>
      </c>
      <c r="G22" s="190" t="s">
        <v>132</v>
      </c>
      <c r="H22" s="90">
        <v>15</v>
      </c>
      <c r="I22" s="197">
        <v>23401</v>
      </c>
      <c r="J22" s="198">
        <v>9.95632</v>
      </c>
      <c r="K22" s="198">
        <v>5.27482</v>
      </c>
      <c r="L22" s="198">
        <v>12.24722</v>
      </c>
      <c r="M22" s="200"/>
      <c r="N22" s="203"/>
      <c r="O22" s="203"/>
      <c r="P22" s="200"/>
    </row>
    <row r="23" spans="1:16" s="204" customFormat="1" ht="16.5" customHeight="1">
      <c r="A23" s="197">
        <v>23412</v>
      </c>
      <c r="B23" s="198">
        <v>364.917</v>
      </c>
      <c r="C23" s="198">
        <v>0.493</v>
      </c>
      <c r="D23" s="199">
        <v>0.0425952</v>
      </c>
      <c r="E23" s="199">
        <v>2.65619</v>
      </c>
      <c r="F23" s="199">
        <v>0.113140944288</v>
      </c>
      <c r="G23" s="190" t="s">
        <v>133</v>
      </c>
      <c r="H23" s="90">
        <v>16</v>
      </c>
      <c r="I23" s="197">
        <v>23412</v>
      </c>
      <c r="J23" s="198">
        <v>0.60118</v>
      </c>
      <c r="K23" s="198">
        <v>1.76699</v>
      </c>
      <c r="L23" s="198">
        <v>5.6004</v>
      </c>
      <c r="M23" s="200"/>
      <c r="N23" s="203"/>
      <c r="O23" s="203"/>
      <c r="P23" s="200"/>
    </row>
    <row r="24" spans="1:16" s="204" customFormat="1" ht="16.5" customHeight="1">
      <c r="A24" s="197">
        <v>23429</v>
      </c>
      <c r="B24" s="198">
        <v>364.837</v>
      </c>
      <c r="C24" s="198">
        <v>0.363</v>
      </c>
      <c r="D24" s="199">
        <v>0.0313632</v>
      </c>
      <c r="E24" s="199">
        <v>4.440073333333333</v>
      </c>
      <c r="F24" s="199">
        <v>0.139254907968</v>
      </c>
      <c r="G24" s="190" t="s">
        <v>134</v>
      </c>
      <c r="H24" s="90">
        <v>17</v>
      </c>
      <c r="I24" s="197">
        <v>23429</v>
      </c>
      <c r="J24" s="198">
        <v>2.99461</v>
      </c>
      <c r="K24" s="198">
        <v>2.16154</v>
      </c>
      <c r="L24" s="198">
        <v>8.16407</v>
      </c>
      <c r="M24" s="200"/>
      <c r="N24" s="200"/>
      <c r="O24" s="200"/>
      <c r="P24" s="200"/>
    </row>
    <row r="25" spans="1:16" s="204" customFormat="1" ht="16.5" customHeight="1">
      <c r="A25" s="197">
        <v>23444</v>
      </c>
      <c r="B25" s="198">
        <v>364.787</v>
      </c>
      <c r="C25" s="198">
        <v>0.245</v>
      </c>
      <c r="D25" s="199">
        <v>0.021168</v>
      </c>
      <c r="E25" s="199">
        <v>2.253553333333333</v>
      </c>
      <c r="F25" s="199">
        <v>0.047703216959999996</v>
      </c>
      <c r="G25" s="190" t="s">
        <v>135</v>
      </c>
      <c r="H25" s="90">
        <v>18</v>
      </c>
      <c r="I25" s="197">
        <v>23444</v>
      </c>
      <c r="J25" s="198">
        <v>5.09749</v>
      </c>
      <c r="K25" s="198">
        <v>1.66317</v>
      </c>
      <c r="L25" s="198">
        <v>0</v>
      </c>
      <c r="M25" s="200"/>
      <c r="N25" s="200"/>
      <c r="O25" s="200"/>
      <c r="P25" s="200"/>
    </row>
    <row r="26" spans="1:16" s="204" customFormat="1" ht="16.5" customHeigh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2"/>
      <c r="M26" s="200"/>
      <c r="N26" s="200"/>
      <c r="O26" s="200"/>
      <c r="P26" s="200"/>
    </row>
    <row r="27" spans="1:16" s="204" customFormat="1" ht="16.5" customHeight="1">
      <c r="A27" s="143"/>
      <c r="B27" s="144"/>
      <c r="C27" s="145"/>
      <c r="D27" s="146"/>
      <c r="E27" s="146"/>
      <c r="F27" s="146"/>
      <c r="G27" s="147"/>
      <c r="H27" s="148"/>
      <c r="I27" s="143"/>
      <c r="J27" s="145"/>
      <c r="K27" s="145"/>
      <c r="L27" s="145"/>
      <c r="M27" s="200"/>
      <c r="N27" s="200"/>
      <c r="O27" s="200"/>
      <c r="P27" s="200"/>
    </row>
    <row r="28" spans="1:16" s="204" customFormat="1" ht="16.5" customHeight="1">
      <c r="A28" s="143"/>
      <c r="B28" s="144"/>
      <c r="C28" s="145"/>
      <c r="D28" s="146"/>
      <c r="E28" s="146"/>
      <c r="F28" s="146"/>
      <c r="G28" s="149"/>
      <c r="H28" s="148"/>
      <c r="I28" s="143"/>
      <c r="J28" s="145"/>
      <c r="K28" s="145"/>
      <c r="L28" s="145"/>
      <c r="M28" s="200"/>
      <c r="N28" s="200"/>
      <c r="O28" s="200"/>
      <c r="P28" s="200"/>
    </row>
    <row r="29" spans="1:12" s="204" customFormat="1" ht="16.5" customHeight="1">
      <c r="A29" s="143"/>
      <c r="B29" s="144"/>
      <c r="C29" s="145"/>
      <c r="D29" s="146"/>
      <c r="E29" s="146"/>
      <c r="F29" s="146"/>
      <c r="G29" s="147"/>
      <c r="H29" s="148"/>
      <c r="I29" s="143"/>
      <c r="J29" s="145"/>
      <c r="K29" s="145"/>
      <c r="L29" s="145"/>
    </row>
    <row r="30" spans="1:12" s="204" customFormat="1" ht="16.5" customHeight="1">
      <c r="A30" s="143"/>
      <c r="B30" s="144"/>
      <c r="C30" s="145"/>
      <c r="D30" s="146"/>
      <c r="E30" s="146"/>
      <c r="F30" s="146"/>
      <c r="G30" s="147"/>
      <c r="H30" s="148"/>
      <c r="I30" s="143"/>
      <c r="J30" s="145"/>
      <c r="K30" s="145"/>
      <c r="L30" s="145"/>
    </row>
    <row r="31" spans="1:12" s="204" customFormat="1" ht="16.5" customHeight="1">
      <c r="A31" s="143"/>
      <c r="B31" s="144"/>
      <c r="C31" s="145"/>
      <c r="D31" s="146"/>
      <c r="E31" s="146"/>
      <c r="F31" s="146"/>
      <c r="G31" s="147"/>
      <c r="H31" s="148"/>
      <c r="I31" s="143"/>
      <c r="J31" s="145"/>
      <c r="K31" s="145"/>
      <c r="L31" s="145"/>
    </row>
    <row r="32" spans="1:12" s="204" customFormat="1" ht="16.5" customHeight="1">
      <c r="A32" s="143"/>
      <c r="B32" s="144"/>
      <c r="C32" s="145"/>
      <c r="D32" s="146"/>
      <c r="E32" s="146"/>
      <c r="F32" s="146"/>
      <c r="G32" s="147"/>
      <c r="H32" s="148"/>
      <c r="I32" s="143"/>
      <c r="J32" s="145"/>
      <c r="K32" s="145"/>
      <c r="L32" s="145"/>
    </row>
    <row r="33" spans="1:12" s="204" customFormat="1" ht="16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204" customFormat="1" ht="16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s="204" customFormat="1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s="204" customFormat="1" ht="16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204" customFormat="1" ht="16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204" customFormat="1" ht="16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204" customFormat="1" ht="16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204" customFormat="1" ht="16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204" customFormat="1" ht="16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17">
    <mergeCell ref="A26:L26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4" sqref="M4"/>
    </sheetView>
  </sheetViews>
  <sheetFormatPr defaultColWidth="9.140625" defaultRowHeight="23.25"/>
  <cols>
    <col min="1" max="9" width="9.7109375" style="32" customWidth="1"/>
    <col min="10" max="16384" width="9.140625" style="32" customWidth="1"/>
  </cols>
  <sheetData>
    <row r="17" spans="4:6" ht="24" customHeight="1">
      <c r="D17" s="33" t="s">
        <v>76</v>
      </c>
      <c r="E17" s="34">
        <v>18</v>
      </c>
      <c r="F17" s="35" t="s">
        <v>22</v>
      </c>
    </row>
    <row r="34" spans="4:6" ht="23.25">
      <c r="D34" s="33" t="s">
        <v>77</v>
      </c>
      <c r="E34" s="34">
        <v>543</v>
      </c>
      <c r="F34" s="35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10" sqref="F10"/>
    </sheetView>
  </sheetViews>
  <sheetFormatPr defaultColWidth="11.421875" defaultRowHeight="23.25"/>
  <cols>
    <col min="1" max="1" width="8.8515625" style="45" customWidth="1"/>
    <col min="2" max="2" width="2.7109375" style="46" bestFit="1" customWidth="1"/>
    <col min="3" max="4" width="7.421875" style="47" customWidth="1"/>
    <col min="5" max="5" width="8.00390625" style="209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6" ht="22.5" customHeight="1">
      <c r="A1" s="36">
        <v>23102</v>
      </c>
      <c r="B1" s="37">
        <v>37712</v>
      </c>
      <c r="C1"/>
      <c r="D1" s="38">
        <v>363.66700000000003</v>
      </c>
      <c r="E1" s="208"/>
      <c r="F1" s="40">
        <v>363.617</v>
      </c>
    </row>
    <row r="2" spans="1:5" ht="22.5" customHeight="1">
      <c r="A2" s="36">
        <v>23103</v>
      </c>
      <c r="B2" s="37">
        <v>37713</v>
      </c>
      <c r="C2"/>
      <c r="D2" s="38">
        <v>363.66700000000003</v>
      </c>
      <c r="E2" s="208"/>
    </row>
    <row r="3" spans="1:4" ht="22.5" customHeight="1">
      <c r="A3" s="36">
        <v>23104</v>
      </c>
      <c r="B3" s="37">
        <v>37714</v>
      </c>
      <c r="C3"/>
      <c r="D3" s="38">
        <v>363.66700000000003</v>
      </c>
    </row>
    <row r="4" spans="1:4" ht="22.5" customHeight="1">
      <c r="A4" s="36">
        <v>23105</v>
      </c>
      <c r="B4" s="37">
        <v>37715</v>
      </c>
      <c r="C4"/>
      <c r="D4" s="38">
        <v>363.66700000000003</v>
      </c>
    </row>
    <row r="5" spans="1:16" ht="22.5" customHeight="1">
      <c r="A5" s="36">
        <v>23106</v>
      </c>
      <c r="B5" s="37">
        <v>37716</v>
      </c>
      <c r="C5"/>
      <c r="D5" s="38">
        <v>363.66700000000003</v>
      </c>
      <c r="P5" s="39">
        <v>364.017</v>
      </c>
    </row>
    <row r="6" spans="1:4" ht="22.5" customHeight="1">
      <c r="A6" s="36">
        <v>23107</v>
      </c>
      <c r="B6" s="37">
        <v>37717</v>
      </c>
      <c r="C6"/>
      <c r="D6" s="38">
        <v>363.66700000000003</v>
      </c>
    </row>
    <row r="7" spans="1:5" ht="22.5" customHeight="1">
      <c r="A7" s="36">
        <v>23108</v>
      </c>
      <c r="B7" s="37">
        <v>37718</v>
      </c>
      <c r="C7"/>
      <c r="D7" s="38">
        <v>363.66700000000003</v>
      </c>
      <c r="E7" s="208"/>
    </row>
    <row r="8" spans="1:4" ht="22.5" customHeight="1">
      <c r="A8" s="36">
        <v>23109</v>
      </c>
      <c r="B8" s="37">
        <v>37719</v>
      </c>
      <c r="C8"/>
      <c r="D8" s="38">
        <v>363.66700000000003</v>
      </c>
    </row>
    <row r="9" spans="1:4" ht="22.5" customHeight="1">
      <c r="A9" s="36">
        <v>23110</v>
      </c>
      <c r="B9" s="37">
        <v>37720</v>
      </c>
      <c r="C9"/>
      <c r="D9" s="38">
        <v>363.66700000000003</v>
      </c>
    </row>
    <row r="10" spans="1:4" ht="22.5" customHeight="1">
      <c r="A10" s="36">
        <v>23111</v>
      </c>
      <c r="B10" s="37">
        <v>37721</v>
      </c>
      <c r="C10"/>
      <c r="D10" s="38">
        <v>363.66700000000003</v>
      </c>
    </row>
    <row r="11" spans="1:4" ht="22.5" customHeight="1">
      <c r="A11" s="36">
        <v>23112</v>
      </c>
      <c r="B11" s="37">
        <v>37722</v>
      </c>
      <c r="C11"/>
      <c r="D11" s="38">
        <v>363.66700000000003</v>
      </c>
    </row>
    <row r="12" spans="1:5" ht="22.5" customHeight="1">
      <c r="A12" s="36">
        <v>23113</v>
      </c>
      <c r="B12" s="37">
        <v>37723</v>
      </c>
      <c r="C12"/>
      <c r="D12" s="38">
        <v>363.66700000000003</v>
      </c>
      <c r="E12" s="208"/>
    </row>
    <row r="13" spans="1:5" ht="22.5" customHeight="1">
      <c r="A13" s="36">
        <v>23114</v>
      </c>
      <c r="B13" s="37">
        <v>37724</v>
      </c>
      <c r="C13"/>
      <c r="D13" s="38">
        <v>363.66700000000003</v>
      </c>
      <c r="E13" s="208"/>
    </row>
    <row r="14" spans="1:5" ht="22.5" customHeight="1">
      <c r="A14" s="36">
        <v>23115</v>
      </c>
      <c r="B14" s="37">
        <v>37725</v>
      </c>
      <c r="C14"/>
      <c r="D14" s="38">
        <v>363.66700000000003</v>
      </c>
      <c r="E14" s="208"/>
    </row>
    <row r="15" spans="1:5" ht="22.5" customHeight="1">
      <c r="A15" s="36">
        <v>23116</v>
      </c>
      <c r="B15" s="37">
        <v>37726</v>
      </c>
      <c r="C15"/>
      <c r="D15" s="38">
        <v>363.66700000000003</v>
      </c>
      <c r="E15" s="208"/>
    </row>
    <row r="16" spans="1:5" ht="22.5" customHeight="1">
      <c r="A16" s="36">
        <v>23117</v>
      </c>
      <c r="B16" s="37">
        <v>37727</v>
      </c>
      <c r="C16"/>
      <c r="D16" s="38">
        <v>363.66700000000003</v>
      </c>
      <c r="E16" s="208"/>
    </row>
    <row r="17" spans="1:12" ht="22.5" customHeight="1">
      <c r="A17" s="36">
        <v>23118</v>
      </c>
      <c r="B17" s="37">
        <v>37728</v>
      </c>
      <c r="C17"/>
      <c r="D17" s="38">
        <v>363.66700000000003</v>
      </c>
      <c r="E17" s="208"/>
      <c r="J17" s="41" t="s">
        <v>76</v>
      </c>
      <c r="K17" s="42">
        <v>18</v>
      </c>
      <c r="L17" s="43" t="s">
        <v>22</v>
      </c>
    </row>
    <row r="18" spans="1:5" ht="22.5" customHeight="1">
      <c r="A18" s="36">
        <v>23119</v>
      </c>
      <c r="B18" s="37">
        <v>37729</v>
      </c>
      <c r="C18"/>
      <c r="D18" s="38">
        <v>363.66700000000003</v>
      </c>
      <c r="E18" s="208"/>
    </row>
    <row r="19" spans="1:4" ht="22.5" customHeight="1">
      <c r="A19" s="36">
        <v>23120</v>
      </c>
      <c r="B19" s="37">
        <v>37730</v>
      </c>
      <c r="C19"/>
      <c r="D19" s="38">
        <v>363.66700000000003</v>
      </c>
    </row>
    <row r="20" spans="1:4" ht="22.5" customHeight="1">
      <c r="A20" s="36">
        <v>23121</v>
      </c>
      <c r="B20" s="37">
        <v>37731</v>
      </c>
      <c r="C20"/>
      <c r="D20" s="38">
        <v>363.66700000000003</v>
      </c>
    </row>
    <row r="21" spans="1:5" ht="22.5" customHeight="1">
      <c r="A21" s="36">
        <v>23122</v>
      </c>
      <c r="B21" s="37">
        <v>37732</v>
      </c>
      <c r="C21"/>
      <c r="D21" s="38">
        <v>363.66700000000003</v>
      </c>
      <c r="E21" s="208"/>
    </row>
    <row r="22" spans="1:4" ht="22.5" customHeight="1">
      <c r="A22" s="36">
        <v>23123</v>
      </c>
      <c r="B22" s="37">
        <v>37733</v>
      </c>
      <c r="C22"/>
      <c r="D22" s="38">
        <v>363.66700000000003</v>
      </c>
    </row>
    <row r="23" spans="1:5" ht="22.5" customHeight="1">
      <c r="A23" s="36">
        <v>23124</v>
      </c>
      <c r="B23" s="37">
        <v>37734</v>
      </c>
      <c r="C23"/>
      <c r="D23" s="38">
        <v>363.66700000000003</v>
      </c>
      <c r="E23" s="208"/>
    </row>
    <row r="24" spans="1:4" ht="22.5" customHeight="1">
      <c r="A24" s="36">
        <v>23125</v>
      </c>
      <c r="B24" s="37">
        <v>37735</v>
      </c>
      <c r="C24"/>
      <c r="D24" s="38">
        <v>363.66700000000003</v>
      </c>
    </row>
    <row r="25" spans="1:4" ht="22.5" customHeight="1">
      <c r="A25" s="36">
        <v>23126</v>
      </c>
      <c r="B25" s="37">
        <v>37736</v>
      </c>
      <c r="C25"/>
      <c r="D25" s="38">
        <v>363.66700000000003</v>
      </c>
    </row>
    <row r="26" spans="1:4" ht="22.5" customHeight="1">
      <c r="A26" s="36">
        <v>23127</v>
      </c>
      <c r="B26" s="37">
        <v>37737</v>
      </c>
      <c r="C26"/>
      <c r="D26" s="38">
        <v>363.66700000000003</v>
      </c>
    </row>
    <row r="27" spans="1:19" ht="22.5" customHeight="1">
      <c r="A27" s="36">
        <v>23128</v>
      </c>
      <c r="B27" s="37">
        <v>37738</v>
      </c>
      <c r="C27"/>
      <c r="D27" s="38">
        <v>363.66700000000003</v>
      </c>
      <c r="G27" s="44"/>
      <c r="L27" s="44"/>
      <c r="M27" s="44"/>
      <c r="N27" s="44"/>
      <c r="O27" s="44"/>
      <c r="P27" s="44"/>
      <c r="R27" s="44"/>
      <c r="S27" s="44"/>
    </row>
    <row r="28" spans="1:19" s="44" customFormat="1" ht="22.5" customHeight="1">
      <c r="A28" s="36">
        <v>23129</v>
      </c>
      <c r="B28" s="37">
        <v>37739</v>
      </c>
      <c r="C28"/>
      <c r="D28" s="38">
        <v>363.66700000000003</v>
      </c>
      <c r="E28" s="208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5" ht="22.5" customHeight="1">
      <c r="A29" s="36">
        <v>23130</v>
      </c>
      <c r="B29" s="37">
        <v>37740</v>
      </c>
      <c r="C29"/>
      <c r="D29" s="38">
        <v>363.66700000000003</v>
      </c>
      <c r="E29" s="208"/>
    </row>
    <row r="30" spans="1:4" ht="22.5" customHeight="1">
      <c r="A30" s="36">
        <v>23131</v>
      </c>
      <c r="B30" s="37">
        <v>37741</v>
      </c>
      <c r="C30"/>
      <c r="D30" s="38">
        <v>363.66700000000003</v>
      </c>
    </row>
    <row r="31" spans="1:4" ht="22.5" customHeight="1">
      <c r="A31" s="36">
        <v>23132</v>
      </c>
      <c r="B31" s="37">
        <v>37742</v>
      </c>
      <c r="C31"/>
      <c r="D31" s="38">
        <v>363.66700000000003</v>
      </c>
    </row>
    <row r="32" spans="1:4" ht="22.5" customHeight="1">
      <c r="A32" s="36">
        <v>23133</v>
      </c>
      <c r="B32" s="37">
        <v>37743</v>
      </c>
      <c r="C32"/>
      <c r="D32" s="38">
        <v>363.66700000000003</v>
      </c>
    </row>
    <row r="33" spans="1:4" ht="22.5" customHeight="1">
      <c r="A33" s="36">
        <v>23134</v>
      </c>
      <c r="B33" s="37">
        <v>37744</v>
      </c>
      <c r="C33"/>
      <c r="D33" s="38">
        <v>363.66700000000003</v>
      </c>
    </row>
    <row r="34" spans="1:13" ht="21" customHeight="1">
      <c r="A34" s="36">
        <v>23135</v>
      </c>
      <c r="B34" s="37">
        <v>37745</v>
      </c>
      <c r="C34"/>
      <c r="D34" s="38">
        <v>363.66700000000003</v>
      </c>
      <c r="I34" s="32"/>
      <c r="J34" s="33" t="s">
        <v>76</v>
      </c>
      <c r="K34" s="34">
        <v>18</v>
      </c>
      <c r="L34" s="35" t="s">
        <v>22</v>
      </c>
      <c r="M34" s="32"/>
    </row>
    <row r="35" spans="1:4" ht="21" customHeight="1">
      <c r="A35" s="36">
        <v>23136</v>
      </c>
      <c r="B35" s="37">
        <v>37746</v>
      </c>
      <c r="C35"/>
      <c r="D35" s="38">
        <v>363.66700000000003</v>
      </c>
    </row>
    <row r="36" spans="1:4" ht="21" customHeight="1">
      <c r="A36" s="36">
        <v>23137</v>
      </c>
      <c r="B36" s="37">
        <v>37747</v>
      </c>
      <c r="C36"/>
      <c r="D36" s="38">
        <v>363.66700000000003</v>
      </c>
    </row>
    <row r="37" spans="1:4" ht="21" customHeight="1">
      <c r="A37" s="36">
        <v>23138</v>
      </c>
      <c r="B37" s="37">
        <v>37748</v>
      </c>
      <c r="C37"/>
      <c r="D37" s="38">
        <v>363.66700000000003</v>
      </c>
    </row>
    <row r="38" spans="1:4" ht="21" customHeight="1">
      <c r="A38" s="36">
        <v>23139</v>
      </c>
      <c r="B38" s="37">
        <v>37749</v>
      </c>
      <c r="C38"/>
      <c r="D38" s="38">
        <v>363.66700000000003</v>
      </c>
    </row>
    <row r="39" spans="1:4" ht="23.25">
      <c r="A39" s="36">
        <v>23140</v>
      </c>
      <c r="B39" s="37">
        <v>37750</v>
      </c>
      <c r="C39"/>
      <c r="D39" s="38">
        <v>363.66700000000003</v>
      </c>
    </row>
    <row r="40" spans="1:4" ht="23.25">
      <c r="A40" s="36">
        <v>23141</v>
      </c>
      <c r="B40" s="37">
        <v>37751</v>
      </c>
      <c r="C40"/>
      <c r="D40" s="38">
        <v>363.66700000000003</v>
      </c>
    </row>
    <row r="41" spans="1:4" ht="23.25">
      <c r="A41" s="36">
        <v>23142</v>
      </c>
      <c r="B41" s="37">
        <v>37752</v>
      </c>
      <c r="C41"/>
      <c r="D41" s="38">
        <v>363.66700000000003</v>
      </c>
    </row>
    <row r="42" spans="1:4" ht="23.25">
      <c r="A42" s="36">
        <v>23143</v>
      </c>
      <c r="B42" s="37">
        <v>37753</v>
      </c>
      <c r="C42"/>
      <c r="D42" s="38">
        <v>363.66700000000003</v>
      </c>
    </row>
    <row r="43" spans="1:4" ht="23.25">
      <c r="A43" s="36">
        <v>23144</v>
      </c>
      <c r="B43" s="37">
        <v>37754</v>
      </c>
      <c r="C43"/>
      <c r="D43" s="38">
        <v>363.66700000000003</v>
      </c>
    </row>
    <row r="44" spans="1:4" ht="23.25">
      <c r="A44" s="36">
        <v>23145</v>
      </c>
      <c r="B44" s="37">
        <v>37755</v>
      </c>
      <c r="C44"/>
      <c r="D44" s="38">
        <v>363.66700000000003</v>
      </c>
    </row>
    <row r="45" spans="1:4" ht="23.25">
      <c r="A45" s="36">
        <v>23146</v>
      </c>
      <c r="B45" s="37">
        <v>37756</v>
      </c>
      <c r="C45"/>
      <c r="D45" s="38">
        <v>363.66700000000003</v>
      </c>
    </row>
    <row r="46" spans="1:4" ht="23.25">
      <c r="A46" s="36">
        <v>23147</v>
      </c>
      <c r="B46" s="37">
        <v>37757</v>
      </c>
      <c r="C46"/>
      <c r="D46" s="38">
        <v>363.66700000000003</v>
      </c>
    </row>
    <row r="47" spans="1:5" ht="23.25">
      <c r="A47" s="36">
        <v>23148</v>
      </c>
      <c r="B47" s="37">
        <v>37758</v>
      </c>
      <c r="C47"/>
      <c r="D47" s="38">
        <v>363.66700000000003</v>
      </c>
      <c r="E47" s="208"/>
    </row>
    <row r="48" spans="1:4" ht="23.25">
      <c r="A48" s="36">
        <v>23149</v>
      </c>
      <c r="B48" s="37">
        <v>37759</v>
      </c>
      <c r="C48"/>
      <c r="D48" s="38">
        <v>363.66700000000003</v>
      </c>
    </row>
    <row r="49" spans="1:4" ht="23.25">
      <c r="A49" s="36">
        <v>23150</v>
      </c>
      <c r="B49" s="37">
        <v>37760</v>
      </c>
      <c r="C49"/>
      <c r="D49" s="38">
        <v>363.66700000000003</v>
      </c>
    </row>
    <row r="50" spans="1:4" ht="23.25">
      <c r="A50" s="36">
        <v>23151</v>
      </c>
      <c r="B50" s="37">
        <v>37761</v>
      </c>
      <c r="C50"/>
      <c r="D50" s="38">
        <v>363.66700000000003</v>
      </c>
    </row>
    <row r="51" spans="1:4" ht="23.25">
      <c r="A51" s="36">
        <v>23152</v>
      </c>
      <c r="B51" s="37">
        <v>37762</v>
      </c>
      <c r="C51"/>
      <c r="D51" s="38">
        <v>363.66700000000003</v>
      </c>
    </row>
    <row r="52" spans="1:7" ht="23.25">
      <c r="A52" s="36">
        <v>23153</v>
      </c>
      <c r="B52" s="37">
        <v>37763</v>
      </c>
      <c r="C52"/>
      <c r="D52" s="47">
        <v>363.66700000000003</v>
      </c>
      <c r="G52" s="205">
        <v>509.617</v>
      </c>
    </row>
    <row r="53" spans="1:4" ht="23.25">
      <c r="A53" s="36">
        <v>23154</v>
      </c>
      <c r="B53" s="37">
        <v>37764</v>
      </c>
      <c r="C53"/>
      <c r="D53" s="38">
        <v>363.66700000000003</v>
      </c>
    </row>
    <row r="54" spans="1:4" ht="23.25">
      <c r="A54" s="36">
        <v>23155</v>
      </c>
      <c r="B54" s="37">
        <v>37765</v>
      </c>
      <c r="C54"/>
      <c r="D54" s="38">
        <v>363.66700000000003</v>
      </c>
    </row>
    <row r="55" spans="1:5" ht="23.25">
      <c r="A55" s="36">
        <v>23156</v>
      </c>
      <c r="B55" s="37">
        <v>37766</v>
      </c>
      <c r="C55"/>
      <c r="D55" s="38">
        <v>363.66700000000003</v>
      </c>
      <c r="E55" s="210"/>
    </row>
    <row r="56" spans="1:4" ht="23.25">
      <c r="A56" s="36">
        <v>23157</v>
      </c>
      <c r="B56" s="37">
        <v>37767</v>
      </c>
      <c r="C56"/>
      <c r="D56" s="38">
        <v>363.66700000000003</v>
      </c>
    </row>
    <row r="57" spans="1:4" ht="23.25">
      <c r="A57" s="36">
        <v>23158</v>
      </c>
      <c r="B57" s="37">
        <v>37768</v>
      </c>
      <c r="C57"/>
      <c r="D57" s="38">
        <v>363.66700000000003</v>
      </c>
    </row>
    <row r="58" spans="1:5" ht="23.25">
      <c r="A58" s="36">
        <v>23159</v>
      </c>
      <c r="B58" s="37">
        <v>37769</v>
      </c>
      <c r="C58"/>
      <c r="D58" s="38">
        <v>363.66700000000003</v>
      </c>
      <c r="E58" s="210"/>
    </row>
    <row r="59" spans="1:4" ht="23.25">
      <c r="A59" s="36">
        <v>23160</v>
      </c>
      <c r="B59" s="37">
        <v>37770</v>
      </c>
      <c r="C59"/>
      <c r="D59" s="38">
        <v>363.66700000000003</v>
      </c>
    </row>
    <row r="60" spans="1:4" ht="23.25">
      <c r="A60" s="36">
        <v>23161</v>
      </c>
      <c r="B60" s="37">
        <v>37771</v>
      </c>
      <c r="C60"/>
      <c r="D60" s="38">
        <v>363.66700000000003</v>
      </c>
    </row>
    <row r="61" spans="1:4" ht="23.25">
      <c r="A61" s="36">
        <v>23162</v>
      </c>
      <c r="B61" s="37">
        <v>37772</v>
      </c>
      <c r="C61"/>
      <c r="D61" s="38">
        <v>363.66700000000003</v>
      </c>
    </row>
    <row r="62" spans="1:4" ht="23.25">
      <c r="A62" s="36">
        <v>23163</v>
      </c>
      <c r="B62" s="37">
        <v>37773</v>
      </c>
      <c r="C62"/>
      <c r="D62" s="38">
        <v>363.66700000000003</v>
      </c>
    </row>
    <row r="63" spans="1:4" ht="23.25">
      <c r="A63" s="36">
        <v>23164</v>
      </c>
      <c r="B63" s="37">
        <v>37774</v>
      </c>
      <c r="C63"/>
      <c r="D63" s="38">
        <v>363.66700000000003</v>
      </c>
    </row>
    <row r="64" spans="1:4" ht="23.25">
      <c r="A64" s="36">
        <v>23165</v>
      </c>
      <c r="B64" s="37">
        <v>37775</v>
      </c>
      <c r="C64"/>
      <c r="D64" s="38">
        <v>363.66700000000003</v>
      </c>
    </row>
    <row r="65" spans="1:4" ht="23.25">
      <c r="A65" s="36">
        <v>23166</v>
      </c>
      <c r="B65" s="37">
        <v>37776</v>
      </c>
      <c r="C65"/>
      <c r="D65" s="38">
        <v>363.66700000000003</v>
      </c>
    </row>
    <row r="66" spans="1:4" ht="23.25">
      <c r="A66" s="36">
        <v>23167</v>
      </c>
      <c r="B66" s="37">
        <v>37777</v>
      </c>
      <c r="C66"/>
      <c r="D66" s="38">
        <v>363.66700000000003</v>
      </c>
    </row>
    <row r="67" spans="1:4" ht="23.25">
      <c r="A67" s="36">
        <v>23168</v>
      </c>
      <c r="B67" s="37">
        <v>37778</v>
      </c>
      <c r="C67"/>
      <c r="D67" s="38">
        <v>363.66700000000003</v>
      </c>
    </row>
    <row r="68" spans="1:4" ht="23.25">
      <c r="A68" s="36">
        <v>23169</v>
      </c>
      <c r="B68" s="37">
        <v>37779</v>
      </c>
      <c r="C68"/>
      <c r="D68" s="38">
        <v>363.66700000000003</v>
      </c>
    </row>
    <row r="69" spans="1:4" ht="23.25">
      <c r="A69" s="36">
        <v>23170</v>
      </c>
      <c r="B69" s="37">
        <v>37780</v>
      </c>
      <c r="C69"/>
      <c r="D69" s="38">
        <v>363.66700000000003</v>
      </c>
    </row>
    <row r="70" spans="1:4" ht="23.25">
      <c r="A70" s="36">
        <v>23171</v>
      </c>
      <c r="B70" s="37">
        <v>37781</v>
      </c>
      <c r="C70"/>
      <c r="D70" s="38">
        <v>363.66700000000003</v>
      </c>
    </row>
    <row r="71" spans="1:4" ht="23.25">
      <c r="A71" s="36">
        <v>23172</v>
      </c>
      <c r="B71" s="37">
        <v>37782</v>
      </c>
      <c r="C71"/>
      <c r="D71" s="38">
        <v>363.66700000000003</v>
      </c>
    </row>
    <row r="72" spans="1:4" ht="23.25">
      <c r="A72" s="36">
        <v>23173</v>
      </c>
      <c r="B72" s="37">
        <v>37783</v>
      </c>
      <c r="C72"/>
      <c r="D72" s="38">
        <v>363.66700000000003</v>
      </c>
    </row>
    <row r="73" spans="1:4" ht="23.25">
      <c r="A73" s="36">
        <v>23174</v>
      </c>
      <c r="B73" s="37">
        <v>37784</v>
      </c>
      <c r="C73"/>
      <c r="D73" s="38">
        <v>363.66700000000003</v>
      </c>
    </row>
    <row r="74" spans="1:4" ht="23.25">
      <c r="A74" s="36">
        <v>23175</v>
      </c>
      <c r="B74" s="37">
        <v>37785</v>
      </c>
      <c r="C74"/>
      <c r="D74" s="38">
        <v>363.66700000000003</v>
      </c>
    </row>
    <row r="75" spans="1:4" ht="23.25">
      <c r="A75" s="36">
        <v>23176</v>
      </c>
      <c r="B75" s="37">
        <v>37786</v>
      </c>
      <c r="C75"/>
      <c r="D75" s="38">
        <v>363.66700000000003</v>
      </c>
    </row>
    <row r="76" spans="1:4" ht="23.25">
      <c r="A76" s="36">
        <v>23177</v>
      </c>
      <c r="B76" s="37">
        <v>37787</v>
      </c>
      <c r="C76"/>
      <c r="D76" s="38">
        <v>363.66700000000003</v>
      </c>
    </row>
    <row r="77" spans="1:4" ht="23.25">
      <c r="A77" s="36">
        <v>23178</v>
      </c>
      <c r="B77" s="37">
        <v>37788</v>
      </c>
      <c r="C77"/>
      <c r="D77" s="38">
        <v>363.66700000000003</v>
      </c>
    </row>
    <row r="78" spans="1:4" ht="23.25">
      <c r="A78" s="36">
        <v>23179</v>
      </c>
      <c r="B78" s="37">
        <v>37789</v>
      </c>
      <c r="C78"/>
      <c r="D78" s="38">
        <v>363.66700000000003</v>
      </c>
    </row>
    <row r="79" spans="1:4" ht="23.25">
      <c r="A79" s="36">
        <v>23180</v>
      </c>
      <c r="B79" s="37">
        <v>37790</v>
      </c>
      <c r="C79"/>
      <c r="D79" s="38">
        <v>363.66700000000003</v>
      </c>
    </row>
    <row r="80" spans="1:4" ht="23.25">
      <c r="A80" s="36">
        <v>23181</v>
      </c>
      <c r="B80" s="37">
        <v>37791</v>
      </c>
      <c r="C80"/>
      <c r="D80" s="38">
        <v>363.66700000000003</v>
      </c>
    </row>
    <row r="81" spans="1:5" ht="23.25">
      <c r="A81" s="36">
        <v>23182</v>
      </c>
      <c r="B81" s="37">
        <v>37792</v>
      </c>
      <c r="C81"/>
      <c r="D81" s="38">
        <v>363.66700000000003</v>
      </c>
      <c r="E81" s="210"/>
    </row>
    <row r="82" spans="1:4" ht="23.25">
      <c r="A82" s="36">
        <v>23183</v>
      </c>
      <c r="B82" s="37">
        <v>37793</v>
      </c>
      <c r="C82"/>
      <c r="D82" s="38">
        <v>363.66700000000003</v>
      </c>
    </row>
    <row r="83" spans="1:4" ht="23.25">
      <c r="A83" s="36">
        <v>23184</v>
      </c>
      <c r="B83" s="37">
        <v>37794</v>
      </c>
      <c r="C83"/>
      <c r="D83" s="38">
        <v>363.66700000000003</v>
      </c>
    </row>
    <row r="84" spans="1:4" ht="23.25">
      <c r="A84" s="36">
        <v>23185</v>
      </c>
      <c r="B84" s="37">
        <v>37795</v>
      </c>
      <c r="C84"/>
      <c r="D84" s="38">
        <v>363.66700000000003</v>
      </c>
    </row>
    <row r="85" spans="1:4" ht="23.25">
      <c r="A85" s="36">
        <v>23186</v>
      </c>
      <c r="B85" s="37">
        <v>37796</v>
      </c>
      <c r="C85"/>
      <c r="D85" s="38">
        <v>363.66700000000003</v>
      </c>
    </row>
    <row r="86" spans="1:4" ht="23.25">
      <c r="A86" s="36">
        <v>23187</v>
      </c>
      <c r="B86" s="37">
        <v>37797</v>
      </c>
      <c r="C86"/>
      <c r="D86" s="38">
        <v>363.66700000000003</v>
      </c>
    </row>
    <row r="87" spans="1:4" ht="23.25">
      <c r="A87" s="36">
        <v>23188</v>
      </c>
      <c r="B87" s="37">
        <v>37798</v>
      </c>
      <c r="C87"/>
      <c r="D87" s="38">
        <v>363.66700000000003</v>
      </c>
    </row>
    <row r="88" spans="1:4" ht="23.25">
      <c r="A88" s="36">
        <v>23189</v>
      </c>
      <c r="B88" s="37">
        <v>37799</v>
      </c>
      <c r="C88"/>
      <c r="D88" s="38">
        <v>363.66700000000003</v>
      </c>
    </row>
    <row r="89" spans="1:4" ht="23.25">
      <c r="A89" s="36">
        <v>23190</v>
      </c>
      <c r="B89" s="37">
        <v>37800</v>
      </c>
      <c r="C89"/>
      <c r="D89" s="38">
        <v>363.66700000000003</v>
      </c>
    </row>
    <row r="90" spans="1:4" ht="23.25">
      <c r="A90" s="36">
        <v>23191</v>
      </c>
      <c r="B90" s="37">
        <v>37801</v>
      </c>
      <c r="C90"/>
      <c r="D90" s="38">
        <v>363.66700000000003</v>
      </c>
    </row>
    <row r="91" spans="1:4" ht="23.25">
      <c r="A91" s="36">
        <v>23192</v>
      </c>
      <c r="B91" s="37">
        <v>37802</v>
      </c>
      <c r="C91"/>
      <c r="D91" s="38">
        <v>363.66700000000003</v>
      </c>
    </row>
    <row r="92" spans="1:4" ht="23.25">
      <c r="A92" s="36">
        <v>23193</v>
      </c>
      <c r="B92" s="37">
        <v>37803</v>
      </c>
      <c r="C92"/>
      <c r="D92" s="38">
        <v>363.66700000000003</v>
      </c>
    </row>
    <row r="93" spans="1:4" ht="23.25">
      <c r="A93" s="36">
        <v>23194</v>
      </c>
      <c r="B93" s="37">
        <v>37804</v>
      </c>
      <c r="C93"/>
      <c r="D93" s="38">
        <v>363.66700000000003</v>
      </c>
    </row>
    <row r="94" spans="1:4" ht="23.25">
      <c r="A94" s="36">
        <v>23195</v>
      </c>
      <c r="B94" s="37">
        <v>37805</v>
      </c>
      <c r="C94"/>
      <c r="D94" s="38">
        <v>363.66700000000003</v>
      </c>
    </row>
    <row r="95" spans="1:4" ht="23.25">
      <c r="A95" s="36">
        <v>23196</v>
      </c>
      <c r="B95" s="37">
        <v>37806</v>
      </c>
      <c r="C95"/>
      <c r="D95" s="38">
        <v>363.66700000000003</v>
      </c>
    </row>
    <row r="96" spans="1:4" ht="23.25">
      <c r="A96" s="36">
        <v>23197</v>
      </c>
      <c r="B96" s="37">
        <v>37807</v>
      </c>
      <c r="C96"/>
      <c r="D96" s="38">
        <v>363.66700000000003</v>
      </c>
    </row>
    <row r="97" spans="1:4" ht="23.25">
      <c r="A97" s="36">
        <v>23198</v>
      </c>
      <c r="B97" s="37">
        <v>37808</v>
      </c>
      <c r="C97"/>
      <c r="D97" s="38">
        <v>363.66700000000003</v>
      </c>
    </row>
    <row r="98" spans="1:4" ht="23.25">
      <c r="A98" s="36">
        <v>23199</v>
      </c>
      <c r="B98" s="37">
        <v>37809</v>
      </c>
      <c r="C98"/>
      <c r="D98" s="38">
        <v>363.66700000000003</v>
      </c>
    </row>
    <row r="99" spans="1:4" ht="23.25">
      <c r="A99" s="36">
        <v>23200</v>
      </c>
      <c r="B99" s="37">
        <v>37810</v>
      </c>
      <c r="C99"/>
      <c r="D99" s="38">
        <v>363.66700000000003</v>
      </c>
    </row>
    <row r="100" spans="1:4" ht="23.25">
      <c r="A100" s="36">
        <v>23201</v>
      </c>
      <c r="B100" s="37">
        <v>37811</v>
      </c>
      <c r="C100"/>
      <c r="D100" s="38">
        <v>363.66700000000003</v>
      </c>
    </row>
    <row r="101" spans="1:4" ht="23.25">
      <c r="A101" s="36">
        <v>23202</v>
      </c>
      <c r="B101" s="37">
        <v>37812</v>
      </c>
      <c r="C101"/>
      <c r="D101" s="38">
        <v>363.66700000000003</v>
      </c>
    </row>
    <row r="102" spans="1:4" ht="23.25">
      <c r="A102" s="36">
        <v>23203</v>
      </c>
      <c r="B102" s="37">
        <v>37813</v>
      </c>
      <c r="C102"/>
      <c r="D102" s="38">
        <v>363.66700000000003</v>
      </c>
    </row>
    <row r="103" spans="1:4" ht="23.25">
      <c r="A103" s="36">
        <v>23204</v>
      </c>
      <c r="B103" s="37">
        <v>37814</v>
      </c>
      <c r="C103"/>
      <c r="D103" s="38">
        <v>363.66700000000003</v>
      </c>
    </row>
    <row r="104" spans="1:4" ht="23.25">
      <c r="A104" s="36">
        <v>23205</v>
      </c>
      <c r="B104" s="37">
        <v>37815</v>
      </c>
      <c r="C104"/>
      <c r="D104" s="38">
        <v>363.66700000000003</v>
      </c>
    </row>
    <row r="105" spans="1:4" ht="23.25">
      <c r="A105" s="36">
        <v>23206</v>
      </c>
      <c r="B105" s="37">
        <v>37816</v>
      </c>
      <c r="C105"/>
      <c r="D105" s="38">
        <v>363.66700000000003</v>
      </c>
    </row>
    <row r="106" spans="1:4" ht="23.25">
      <c r="A106" s="36">
        <v>23207</v>
      </c>
      <c r="B106" s="37">
        <v>37817</v>
      </c>
      <c r="C106"/>
      <c r="D106" s="38">
        <v>363.66700000000003</v>
      </c>
    </row>
    <row r="107" spans="1:4" ht="23.25">
      <c r="A107" s="36">
        <v>23208</v>
      </c>
      <c r="B107" s="37">
        <v>37818</v>
      </c>
      <c r="C107"/>
      <c r="D107" s="38">
        <v>363.66700000000003</v>
      </c>
    </row>
    <row r="108" spans="1:4" ht="23.25">
      <c r="A108" s="36">
        <v>23209</v>
      </c>
      <c r="B108" s="37">
        <v>37819</v>
      </c>
      <c r="C108"/>
      <c r="D108" s="38">
        <v>363.66700000000003</v>
      </c>
    </row>
    <row r="109" spans="1:4" ht="23.25">
      <c r="A109" s="36">
        <v>23210</v>
      </c>
      <c r="B109" s="37">
        <v>37820</v>
      </c>
      <c r="C109"/>
      <c r="D109" s="38">
        <v>363.66700000000003</v>
      </c>
    </row>
    <row r="110" spans="1:4" ht="23.25">
      <c r="A110" s="36">
        <v>23211</v>
      </c>
      <c r="B110" s="37">
        <v>37821</v>
      </c>
      <c r="C110"/>
      <c r="D110" s="38">
        <v>363.66700000000003</v>
      </c>
    </row>
    <row r="111" spans="1:4" ht="23.25">
      <c r="A111" s="36">
        <v>23212</v>
      </c>
      <c r="B111" s="37">
        <v>37822</v>
      </c>
      <c r="C111"/>
      <c r="D111" s="38">
        <v>363.66700000000003</v>
      </c>
    </row>
    <row r="112" spans="1:4" ht="23.25">
      <c r="A112" s="36">
        <v>23213</v>
      </c>
      <c r="B112" s="37">
        <v>37823</v>
      </c>
      <c r="C112"/>
      <c r="D112" s="38">
        <v>363.66700000000003</v>
      </c>
    </row>
    <row r="113" spans="1:4" ht="23.25">
      <c r="A113" s="36">
        <v>23214</v>
      </c>
      <c r="B113" s="37">
        <v>37824</v>
      </c>
      <c r="C113"/>
      <c r="D113" s="38">
        <v>363.66700000000003</v>
      </c>
    </row>
    <row r="114" spans="1:4" ht="23.25">
      <c r="A114" s="36">
        <v>23215</v>
      </c>
      <c r="B114" s="37">
        <v>37825</v>
      </c>
      <c r="C114"/>
      <c r="D114" s="38">
        <v>363.66700000000003</v>
      </c>
    </row>
    <row r="115" spans="1:4" ht="23.25">
      <c r="A115" s="36">
        <v>23216</v>
      </c>
      <c r="B115" s="37">
        <v>37826</v>
      </c>
      <c r="C115"/>
      <c r="D115" s="38">
        <v>363.66700000000003</v>
      </c>
    </row>
    <row r="116" spans="1:4" ht="23.25">
      <c r="A116" s="36">
        <v>23217</v>
      </c>
      <c r="B116" s="37">
        <v>37827</v>
      </c>
      <c r="C116"/>
      <c r="D116" s="38">
        <v>363.66700000000003</v>
      </c>
    </row>
    <row r="117" spans="1:4" ht="23.25">
      <c r="A117" s="36">
        <v>23218</v>
      </c>
      <c r="B117" s="37">
        <v>37828</v>
      </c>
      <c r="C117"/>
      <c r="D117" s="38">
        <v>363.66700000000003</v>
      </c>
    </row>
    <row r="118" spans="1:4" ht="23.25">
      <c r="A118" s="36">
        <v>23219</v>
      </c>
      <c r="B118" s="37">
        <v>37829</v>
      </c>
      <c r="C118"/>
      <c r="D118" s="38">
        <v>363.66700000000003</v>
      </c>
    </row>
    <row r="119" spans="1:4" ht="23.25">
      <c r="A119" s="36">
        <v>23220</v>
      </c>
      <c r="B119" s="37">
        <v>37830</v>
      </c>
      <c r="C119"/>
      <c r="D119" s="38">
        <v>363.66700000000003</v>
      </c>
    </row>
    <row r="120" spans="1:4" ht="23.25">
      <c r="A120" s="36">
        <v>23221</v>
      </c>
      <c r="B120" s="37">
        <v>37831</v>
      </c>
      <c r="C120"/>
      <c r="D120" s="38">
        <v>363.66700000000003</v>
      </c>
    </row>
    <row r="121" spans="1:5" ht="23.25">
      <c r="A121" s="36">
        <v>23222</v>
      </c>
      <c r="B121" s="37">
        <v>37832</v>
      </c>
      <c r="C121"/>
      <c r="D121" s="38">
        <v>363.66700000000003</v>
      </c>
      <c r="E121" s="210"/>
    </row>
    <row r="122" spans="1:4" ht="23.25">
      <c r="A122" s="36">
        <v>23223</v>
      </c>
      <c r="B122" s="37">
        <v>37833</v>
      </c>
      <c r="C122"/>
      <c r="D122" s="38">
        <v>363.66700000000003</v>
      </c>
    </row>
    <row r="123" spans="1:4" ht="23.25">
      <c r="A123" s="36">
        <v>23224</v>
      </c>
      <c r="B123" s="37">
        <v>37834</v>
      </c>
      <c r="C123"/>
      <c r="D123" s="38">
        <v>363.677</v>
      </c>
    </row>
    <row r="124" spans="1:4" ht="23.25">
      <c r="A124" s="36">
        <v>23225</v>
      </c>
      <c r="B124" s="37">
        <v>37835</v>
      </c>
      <c r="C124"/>
      <c r="D124" s="38">
        <v>363.677</v>
      </c>
    </row>
    <row r="125" spans="1:4" ht="23.25">
      <c r="A125" s="36">
        <v>23226</v>
      </c>
      <c r="B125" s="37">
        <v>37836</v>
      </c>
      <c r="C125"/>
      <c r="D125" s="38">
        <v>363.66700000000003</v>
      </c>
    </row>
    <row r="126" spans="1:4" ht="23.25">
      <c r="A126" s="36">
        <v>23227</v>
      </c>
      <c r="B126" s="37">
        <v>37837</v>
      </c>
      <c r="C126"/>
      <c r="D126" s="38">
        <v>363.66700000000003</v>
      </c>
    </row>
    <row r="127" spans="1:4" ht="23.25">
      <c r="A127" s="36">
        <v>23228</v>
      </c>
      <c r="B127" s="37">
        <v>37838</v>
      </c>
      <c r="C127"/>
      <c r="D127" s="38">
        <v>363.66700000000003</v>
      </c>
    </row>
    <row r="128" spans="1:4" ht="23.25">
      <c r="A128" s="36">
        <v>23229</v>
      </c>
      <c r="B128" s="37">
        <v>37839</v>
      </c>
      <c r="C128"/>
      <c r="D128" s="38">
        <v>363.66700000000003</v>
      </c>
    </row>
    <row r="129" spans="1:9" ht="24">
      <c r="A129" s="36">
        <v>23230</v>
      </c>
      <c r="B129" s="37">
        <v>37840</v>
      </c>
      <c r="C129"/>
      <c r="D129" s="38">
        <v>363.697</v>
      </c>
      <c r="I129" s="97"/>
    </row>
    <row r="130" spans="1:4" ht="23.25">
      <c r="A130" s="36">
        <v>23231</v>
      </c>
      <c r="B130" s="37">
        <v>37841</v>
      </c>
      <c r="C130"/>
      <c r="D130" s="38">
        <v>364.96700000000004</v>
      </c>
    </row>
    <row r="131" spans="1:4" ht="23.25">
      <c r="A131" s="36">
        <v>23232</v>
      </c>
      <c r="B131" s="37">
        <v>37842</v>
      </c>
      <c r="C131"/>
      <c r="D131" s="38">
        <v>365.257</v>
      </c>
    </row>
    <row r="132" spans="1:4" ht="23.25">
      <c r="A132" s="36">
        <v>23233</v>
      </c>
      <c r="B132" s="37">
        <v>37843</v>
      </c>
      <c r="C132"/>
      <c r="D132" s="38">
        <v>365.177</v>
      </c>
    </row>
    <row r="133" spans="1:4" ht="23.25">
      <c r="A133" s="36">
        <v>23234</v>
      </c>
      <c r="B133" s="37">
        <v>37844</v>
      </c>
      <c r="C133"/>
      <c r="D133" s="38">
        <v>365.16700000000003</v>
      </c>
    </row>
    <row r="134" spans="1:4" ht="23.25">
      <c r="A134" s="36">
        <v>23235</v>
      </c>
      <c r="B134" s="37">
        <v>37845</v>
      </c>
      <c r="C134"/>
      <c r="D134" s="38">
        <v>365.177</v>
      </c>
    </row>
    <row r="135" spans="1:5" ht="23.25">
      <c r="A135" s="36">
        <v>23236</v>
      </c>
      <c r="B135" s="37">
        <v>37846</v>
      </c>
      <c r="C135"/>
      <c r="D135" s="38">
        <v>365.21700000000004</v>
      </c>
      <c r="E135" s="209">
        <v>365.157</v>
      </c>
    </row>
    <row r="136" spans="1:4" ht="23.25">
      <c r="A136" s="36">
        <v>23237</v>
      </c>
      <c r="B136" s="37">
        <v>37847</v>
      </c>
      <c r="C136"/>
      <c r="D136" s="38">
        <v>365.21700000000004</v>
      </c>
    </row>
    <row r="137" spans="1:4" ht="23.25">
      <c r="A137" s="36">
        <v>23238</v>
      </c>
      <c r="B137" s="37">
        <v>37848</v>
      </c>
      <c r="C137"/>
      <c r="D137" s="38">
        <v>365.207</v>
      </c>
    </row>
    <row r="138" spans="1:4" ht="23.25">
      <c r="A138" s="36">
        <v>23239</v>
      </c>
      <c r="B138" s="37">
        <v>37849</v>
      </c>
      <c r="C138"/>
      <c r="D138" s="38">
        <v>365.21700000000004</v>
      </c>
    </row>
    <row r="139" spans="1:4" ht="23.25">
      <c r="A139" s="36">
        <v>23240</v>
      </c>
      <c r="B139" s="37">
        <v>37850</v>
      </c>
      <c r="C139"/>
      <c r="D139" s="38">
        <v>365.22700000000003</v>
      </c>
    </row>
    <row r="140" spans="1:4" ht="23.25">
      <c r="A140" s="36">
        <v>23241</v>
      </c>
      <c r="B140" s="37">
        <v>37851</v>
      </c>
      <c r="C140"/>
      <c r="D140" s="38">
        <v>365.22700000000003</v>
      </c>
    </row>
    <row r="141" spans="1:4" ht="23.25">
      <c r="A141" s="36">
        <v>23242</v>
      </c>
      <c r="B141" s="37">
        <v>37852</v>
      </c>
      <c r="C141"/>
      <c r="D141" s="38">
        <v>365.237</v>
      </c>
    </row>
    <row r="142" spans="1:4" ht="23.25">
      <c r="A142" s="36">
        <v>23243</v>
      </c>
      <c r="B142" s="37">
        <v>37853</v>
      </c>
      <c r="C142"/>
      <c r="D142" s="38">
        <v>365.21700000000004</v>
      </c>
    </row>
    <row r="143" spans="1:4" ht="23.25">
      <c r="A143" s="36">
        <v>23244</v>
      </c>
      <c r="B143" s="37">
        <v>37854</v>
      </c>
      <c r="C143"/>
      <c r="D143" s="38">
        <v>365.33700000000005</v>
      </c>
    </row>
    <row r="144" spans="1:4" ht="23.25">
      <c r="A144" s="36">
        <v>23245</v>
      </c>
      <c r="B144" s="37">
        <v>37855</v>
      </c>
      <c r="C144"/>
      <c r="D144" s="38">
        <v>365.327</v>
      </c>
    </row>
    <row r="145" spans="1:4" ht="23.25">
      <c r="A145" s="36">
        <v>23246</v>
      </c>
      <c r="B145" s="37">
        <v>37856</v>
      </c>
      <c r="C145"/>
      <c r="D145" s="38">
        <v>365.647</v>
      </c>
    </row>
    <row r="146" spans="1:5" ht="23.25">
      <c r="A146" s="36">
        <v>23247</v>
      </c>
      <c r="B146" s="37">
        <v>37857</v>
      </c>
      <c r="C146"/>
      <c r="D146" s="38">
        <v>365.817</v>
      </c>
      <c r="E146" s="209">
        <v>365.817</v>
      </c>
    </row>
    <row r="147" spans="1:5" ht="23.25">
      <c r="A147" s="36">
        <v>23248</v>
      </c>
      <c r="B147" s="37">
        <v>37858</v>
      </c>
      <c r="C147"/>
      <c r="D147" s="38">
        <v>365.627</v>
      </c>
      <c r="E147" s="209">
        <v>365.557</v>
      </c>
    </row>
    <row r="148" spans="1:4" ht="23.25">
      <c r="A148" s="36">
        <v>23249</v>
      </c>
      <c r="B148" s="37">
        <v>37859</v>
      </c>
      <c r="C148"/>
      <c r="D148" s="38">
        <v>365.377</v>
      </c>
    </row>
    <row r="149" spans="1:4" ht="23.25">
      <c r="A149" s="36">
        <v>23250</v>
      </c>
      <c r="B149" s="37">
        <v>37860</v>
      </c>
      <c r="C149"/>
      <c r="D149" s="38">
        <v>365.22700000000003</v>
      </c>
    </row>
    <row r="150" spans="1:5" ht="23.25">
      <c r="A150" s="36">
        <v>23251</v>
      </c>
      <c r="B150" s="37">
        <v>37861</v>
      </c>
      <c r="C150"/>
      <c r="D150" s="38">
        <v>365.187</v>
      </c>
      <c r="E150" s="210"/>
    </row>
    <row r="151" spans="1:4" ht="23.25">
      <c r="A151" s="36">
        <v>23252</v>
      </c>
      <c r="B151" s="37">
        <v>37862</v>
      </c>
      <c r="C151"/>
      <c r="D151" s="38">
        <v>365.16700000000003</v>
      </c>
    </row>
    <row r="152" spans="1:4" ht="23.25">
      <c r="A152" s="36">
        <v>23253</v>
      </c>
      <c r="B152" s="37">
        <v>37863</v>
      </c>
      <c r="C152"/>
      <c r="D152" s="38">
        <v>365.207</v>
      </c>
    </row>
    <row r="153" spans="1:4" ht="23.25">
      <c r="A153" s="36">
        <v>23254</v>
      </c>
      <c r="B153" s="37">
        <v>37864</v>
      </c>
      <c r="C153"/>
      <c r="D153" s="38">
        <v>365.317</v>
      </c>
    </row>
    <row r="154" spans="1:4" ht="23.25">
      <c r="A154" s="36">
        <v>23255</v>
      </c>
      <c r="B154" s="37">
        <v>37865</v>
      </c>
      <c r="C154"/>
      <c r="D154" s="38">
        <v>365.28700000000003</v>
      </c>
    </row>
    <row r="155" spans="1:4" ht="23.25">
      <c r="A155" s="36">
        <v>23256</v>
      </c>
      <c r="B155" s="37">
        <v>37866</v>
      </c>
      <c r="C155"/>
      <c r="D155" s="38">
        <v>365.34700000000004</v>
      </c>
    </row>
    <row r="156" spans="1:4" ht="23.25">
      <c r="A156" s="36">
        <v>23257</v>
      </c>
      <c r="B156" s="37">
        <v>37867</v>
      </c>
      <c r="C156"/>
      <c r="D156" s="38">
        <v>365.367</v>
      </c>
    </row>
    <row r="157" spans="1:4" ht="23.25">
      <c r="A157" s="36">
        <v>23258</v>
      </c>
      <c r="B157" s="37">
        <v>37868</v>
      </c>
      <c r="C157"/>
      <c r="D157" s="38">
        <v>365.21700000000004</v>
      </c>
    </row>
    <row r="158" spans="1:4" ht="23.25">
      <c r="A158" s="36">
        <v>23259</v>
      </c>
      <c r="B158" s="37">
        <v>37869</v>
      </c>
      <c r="C158"/>
      <c r="D158" s="38">
        <v>365.297</v>
      </c>
    </row>
    <row r="159" spans="1:4" ht="23.25">
      <c r="A159" s="36">
        <v>23260</v>
      </c>
      <c r="B159" s="37">
        <v>37870</v>
      </c>
      <c r="C159"/>
      <c r="D159" s="38">
        <v>365.297</v>
      </c>
    </row>
    <row r="160" spans="1:4" ht="23.25">
      <c r="A160" s="36">
        <v>23261</v>
      </c>
      <c r="B160" s="37">
        <v>37871</v>
      </c>
      <c r="C160"/>
      <c r="D160" s="38">
        <v>365.237</v>
      </c>
    </row>
    <row r="161" spans="1:4" ht="23.25">
      <c r="A161" s="36">
        <v>23262</v>
      </c>
      <c r="B161" s="37">
        <v>37872</v>
      </c>
      <c r="C161"/>
      <c r="D161" s="38">
        <v>365.21700000000004</v>
      </c>
    </row>
    <row r="162" spans="1:5" ht="23.25">
      <c r="A162" s="36">
        <v>23263</v>
      </c>
      <c r="B162" s="37">
        <v>37873</v>
      </c>
      <c r="C162"/>
      <c r="D162" s="38">
        <v>365.237</v>
      </c>
      <c r="E162" s="209">
        <v>365.227</v>
      </c>
    </row>
    <row r="163" spans="1:4" ht="23.25">
      <c r="A163" s="36">
        <v>23264</v>
      </c>
      <c r="B163" s="37">
        <v>37874</v>
      </c>
      <c r="C163"/>
      <c r="D163" s="38">
        <v>365.237</v>
      </c>
    </row>
    <row r="164" spans="1:4" ht="23.25">
      <c r="A164" s="36">
        <v>23265</v>
      </c>
      <c r="B164" s="37">
        <v>37875</v>
      </c>
      <c r="C164"/>
      <c r="D164" s="38">
        <v>365.367</v>
      </c>
    </row>
    <row r="165" spans="1:4" ht="23.25">
      <c r="A165" s="36">
        <v>23266</v>
      </c>
      <c r="B165" s="37">
        <v>37876</v>
      </c>
      <c r="C165"/>
      <c r="D165" s="38">
        <v>365.52700000000004</v>
      </c>
    </row>
    <row r="166" spans="1:4" ht="23.25">
      <c r="A166" s="36">
        <v>23267</v>
      </c>
      <c r="B166" s="37">
        <v>37877</v>
      </c>
      <c r="C166"/>
      <c r="D166" s="38">
        <v>365.427</v>
      </c>
    </row>
    <row r="167" spans="1:4" ht="23.25">
      <c r="A167" s="36">
        <v>23268</v>
      </c>
      <c r="B167" s="37">
        <v>37878</v>
      </c>
      <c r="C167"/>
      <c r="D167" s="38">
        <v>365.387</v>
      </c>
    </row>
    <row r="168" spans="1:4" ht="23.25">
      <c r="A168" s="36">
        <v>23269</v>
      </c>
      <c r="B168" s="37">
        <v>37879</v>
      </c>
      <c r="C168"/>
      <c r="D168" s="38">
        <v>365.707</v>
      </c>
    </row>
    <row r="169" spans="1:4" ht="23.25">
      <c r="A169" s="36">
        <v>23270</v>
      </c>
      <c r="B169" s="37">
        <v>37880</v>
      </c>
      <c r="C169"/>
      <c r="D169" s="38">
        <v>365.367</v>
      </c>
    </row>
    <row r="170" spans="1:4" ht="23.25">
      <c r="A170" s="36">
        <v>23271</v>
      </c>
      <c r="B170" s="37">
        <v>37881</v>
      </c>
      <c r="C170"/>
      <c r="D170" s="38">
        <v>365.27700000000004</v>
      </c>
    </row>
    <row r="171" spans="1:5" ht="23.25">
      <c r="A171" s="36">
        <v>23272</v>
      </c>
      <c r="B171" s="37">
        <v>37882</v>
      </c>
      <c r="C171"/>
      <c r="D171" s="38">
        <v>365.457</v>
      </c>
      <c r="E171" s="209">
        <v>365.447</v>
      </c>
    </row>
    <row r="172" spans="1:4" ht="23.25">
      <c r="A172" s="36">
        <v>23273</v>
      </c>
      <c r="B172" s="37">
        <v>37883</v>
      </c>
      <c r="C172"/>
      <c r="D172" s="38">
        <v>365.497</v>
      </c>
    </row>
    <row r="173" spans="1:4" ht="23.25">
      <c r="A173" s="36">
        <v>23274</v>
      </c>
      <c r="B173" s="37">
        <v>37884</v>
      </c>
      <c r="C173"/>
      <c r="D173" s="38">
        <v>365.617</v>
      </c>
    </row>
    <row r="174" spans="1:4" ht="23.25">
      <c r="A174" s="36">
        <v>23275</v>
      </c>
      <c r="B174" s="37">
        <v>37885</v>
      </c>
      <c r="C174"/>
      <c r="D174" s="38">
        <v>366.177</v>
      </c>
    </row>
    <row r="175" spans="1:4" ht="23.25">
      <c r="A175" s="36">
        <v>23276</v>
      </c>
      <c r="B175" s="37">
        <v>37886</v>
      </c>
      <c r="C175"/>
      <c r="D175" s="38">
        <v>366.207</v>
      </c>
    </row>
    <row r="176" spans="1:5" ht="23.25">
      <c r="A176" s="36">
        <v>23277</v>
      </c>
      <c r="B176" s="37">
        <v>37887</v>
      </c>
      <c r="C176"/>
      <c r="D176" s="38">
        <v>365.647</v>
      </c>
      <c r="E176" s="210"/>
    </row>
    <row r="177" spans="1:4" ht="23.25">
      <c r="A177" s="36">
        <v>23278</v>
      </c>
      <c r="B177" s="37">
        <v>37888</v>
      </c>
      <c r="C177"/>
      <c r="D177" s="38">
        <v>365.987</v>
      </c>
    </row>
    <row r="178" spans="1:5" ht="23.25">
      <c r="A178" s="36">
        <v>23279</v>
      </c>
      <c r="B178" s="37">
        <v>37889</v>
      </c>
      <c r="C178"/>
      <c r="D178" s="38">
        <v>366.487</v>
      </c>
      <c r="E178" s="209">
        <v>366.257</v>
      </c>
    </row>
    <row r="179" spans="1:4" ht="23.25">
      <c r="A179" s="36">
        <v>23280</v>
      </c>
      <c r="B179" s="37">
        <v>37890</v>
      </c>
      <c r="C179"/>
      <c r="D179" s="38">
        <v>366.237</v>
      </c>
    </row>
    <row r="180" spans="1:4" ht="23.25">
      <c r="A180" s="36">
        <v>23281</v>
      </c>
      <c r="B180" s="37">
        <v>37891</v>
      </c>
      <c r="C180"/>
      <c r="D180" s="38">
        <v>365.697</v>
      </c>
    </row>
    <row r="181" spans="1:5" ht="23.25">
      <c r="A181" s="36">
        <v>23282</v>
      </c>
      <c r="B181" s="37">
        <v>37892</v>
      </c>
      <c r="C181"/>
      <c r="D181" s="38">
        <v>365.47700000000003</v>
      </c>
      <c r="E181" s="210"/>
    </row>
    <row r="182" spans="1:4" ht="23.25">
      <c r="A182" s="36">
        <v>23283</v>
      </c>
      <c r="B182" s="37">
        <v>37893</v>
      </c>
      <c r="C182"/>
      <c r="D182" s="38">
        <v>365.397</v>
      </c>
    </row>
    <row r="183" spans="1:4" ht="23.25">
      <c r="A183" s="36">
        <v>23284</v>
      </c>
      <c r="B183" s="37">
        <v>37894</v>
      </c>
      <c r="C183"/>
      <c r="D183" s="38">
        <v>365.517</v>
      </c>
    </row>
    <row r="184" spans="1:4" ht="23.25">
      <c r="A184" s="36">
        <v>23285</v>
      </c>
      <c r="B184" s="37">
        <v>37895</v>
      </c>
      <c r="C184"/>
      <c r="D184" s="38">
        <v>365.507</v>
      </c>
    </row>
    <row r="185" spans="1:7" ht="23.25">
      <c r="A185" s="36">
        <v>23286</v>
      </c>
      <c r="B185" s="37">
        <v>37896</v>
      </c>
      <c r="C185"/>
      <c r="D185" s="38">
        <v>365.577</v>
      </c>
      <c r="G185" s="40" t="s">
        <v>139</v>
      </c>
    </row>
    <row r="186" spans="1:4" ht="23.25">
      <c r="A186" s="36">
        <v>23287</v>
      </c>
      <c r="B186" s="37">
        <v>37897</v>
      </c>
      <c r="C186"/>
      <c r="D186" s="38">
        <v>365.52700000000004</v>
      </c>
    </row>
    <row r="187" spans="1:4" ht="23.25">
      <c r="A187" s="36">
        <v>23288</v>
      </c>
      <c r="B187" s="37">
        <v>37898</v>
      </c>
      <c r="C187"/>
      <c r="D187" s="38">
        <v>365.457</v>
      </c>
    </row>
    <row r="188" spans="1:4" ht="23.25">
      <c r="A188" s="36">
        <v>23289</v>
      </c>
      <c r="B188" s="37">
        <v>37899</v>
      </c>
      <c r="C188"/>
      <c r="D188" s="38">
        <v>365.41700000000003</v>
      </c>
    </row>
    <row r="189" spans="1:4" ht="23.25">
      <c r="A189" s="36">
        <v>23290</v>
      </c>
      <c r="B189" s="37">
        <v>37900</v>
      </c>
      <c r="C189"/>
      <c r="D189" s="38">
        <v>365.437</v>
      </c>
    </row>
    <row r="190" spans="1:4" ht="23.25">
      <c r="A190" s="36">
        <v>23291</v>
      </c>
      <c r="B190" s="37">
        <v>37901</v>
      </c>
      <c r="C190"/>
      <c r="D190" s="38">
        <v>365.397</v>
      </c>
    </row>
    <row r="191" spans="1:4" ht="23.25">
      <c r="A191" s="36">
        <v>23292</v>
      </c>
      <c r="B191" s="37">
        <v>37902</v>
      </c>
      <c r="C191"/>
      <c r="D191" s="38">
        <v>365.387</v>
      </c>
    </row>
    <row r="192" spans="1:4" ht="23.25">
      <c r="A192" s="36">
        <v>23293</v>
      </c>
      <c r="B192" s="37">
        <v>37903</v>
      </c>
      <c r="C192"/>
      <c r="D192" s="38">
        <v>365.297</v>
      </c>
    </row>
    <row r="193" spans="1:4" ht="23.25">
      <c r="A193" s="36">
        <v>23294</v>
      </c>
      <c r="B193" s="37">
        <v>37904</v>
      </c>
      <c r="C193"/>
      <c r="D193" s="38">
        <v>365.27700000000004</v>
      </c>
    </row>
    <row r="194" spans="1:4" ht="23.25">
      <c r="A194" s="36">
        <v>23295</v>
      </c>
      <c r="B194" s="37">
        <v>37905</v>
      </c>
      <c r="C194"/>
      <c r="D194" s="38">
        <v>365.247</v>
      </c>
    </row>
    <row r="195" spans="1:4" ht="23.25">
      <c r="A195" s="36">
        <v>23296</v>
      </c>
      <c r="B195" s="37">
        <v>37906</v>
      </c>
      <c r="C195"/>
      <c r="D195" s="38">
        <v>365.22700000000003</v>
      </c>
    </row>
    <row r="196" spans="1:4" ht="23.25">
      <c r="A196" s="36">
        <v>23297</v>
      </c>
      <c r="B196" s="37">
        <v>37907</v>
      </c>
      <c r="C196"/>
      <c r="D196" s="38">
        <v>365.177</v>
      </c>
    </row>
    <row r="197" spans="1:4" ht="23.25">
      <c r="A197" s="36">
        <v>23298</v>
      </c>
      <c r="B197" s="37">
        <v>37908</v>
      </c>
      <c r="C197"/>
      <c r="D197" s="38">
        <v>365.237</v>
      </c>
    </row>
    <row r="198" spans="1:4" ht="23.25">
      <c r="A198" s="36">
        <v>23299</v>
      </c>
      <c r="B198" s="37">
        <v>37909</v>
      </c>
      <c r="C198"/>
      <c r="D198" s="38">
        <v>365.187</v>
      </c>
    </row>
    <row r="199" spans="1:5" ht="23.25">
      <c r="A199" s="36">
        <v>23300</v>
      </c>
      <c r="B199" s="37">
        <v>37910</v>
      </c>
      <c r="C199"/>
      <c r="D199" s="38">
        <v>365.147</v>
      </c>
      <c r="E199" s="209">
        <v>365.137</v>
      </c>
    </row>
    <row r="200" spans="1:4" ht="23.25">
      <c r="A200" s="36">
        <v>23301</v>
      </c>
      <c r="B200" s="37">
        <v>37911</v>
      </c>
      <c r="C200"/>
      <c r="D200" s="38">
        <v>365.147</v>
      </c>
    </row>
    <row r="201" spans="1:4" ht="23.25">
      <c r="A201" s="36">
        <v>23302</v>
      </c>
      <c r="B201" s="37">
        <v>37912</v>
      </c>
      <c r="C201"/>
      <c r="D201" s="38">
        <v>365.197</v>
      </c>
    </row>
    <row r="202" spans="1:4" ht="23.25">
      <c r="A202" s="36">
        <v>23303</v>
      </c>
      <c r="B202" s="37">
        <v>37913</v>
      </c>
      <c r="C202"/>
      <c r="D202" s="38">
        <v>365.197</v>
      </c>
    </row>
    <row r="203" spans="1:4" ht="23.25">
      <c r="A203" s="36">
        <v>23304</v>
      </c>
      <c r="B203" s="37">
        <v>37914</v>
      </c>
      <c r="C203"/>
      <c r="D203" s="38">
        <v>365.187</v>
      </c>
    </row>
    <row r="204" spans="1:4" ht="23.25">
      <c r="A204" s="36">
        <v>23305</v>
      </c>
      <c r="B204" s="37">
        <v>37915</v>
      </c>
      <c r="C204"/>
      <c r="D204" s="38">
        <v>365.207</v>
      </c>
    </row>
    <row r="205" spans="1:4" ht="23.25">
      <c r="A205" s="36">
        <v>23306</v>
      </c>
      <c r="B205" s="37">
        <v>37916</v>
      </c>
      <c r="C205"/>
      <c r="D205" s="38">
        <v>365.22700000000003</v>
      </c>
    </row>
    <row r="206" spans="1:4" ht="23.25">
      <c r="A206" s="36">
        <v>23307</v>
      </c>
      <c r="B206" s="37">
        <v>37917</v>
      </c>
      <c r="C206"/>
      <c r="D206" s="38">
        <v>365.237</v>
      </c>
    </row>
    <row r="207" spans="1:4" ht="23.25">
      <c r="A207" s="36">
        <v>23308</v>
      </c>
      <c r="B207" s="37">
        <v>37918</v>
      </c>
      <c r="C207"/>
      <c r="D207" s="38">
        <v>365.22700000000003</v>
      </c>
    </row>
    <row r="208" spans="1:4" ht="23.25">
      <c r="A208" s="36">
        <v>23309</v>
      </c>
      <c r="B208" s="37">
        <v>37919</v>
      </c>
      <c r="C208"/>
      <c r="D208" s="38">
        <v>365.207</v>
      </c>
    </row>
    <row r="209" spans="1:5" ht="23.25">
      <c r="A209" s="36">
        <v>23310</v>
      </c>
      <c r="B209" s="37">
        <v>37920</v>
      </c>
      <c r="C209"/>
      <c r="D209" s="38">
        <v>365.187</v>
      </c>
      <c r="E209" s="209">
        <v>365.187</v>
      </c>
    </row>
    <row r="210" spans="1:4" ht="23.25">
      <c r="A210" s="36">
        <v>23311</v>
      </c>
      <c r="B210" s="37">
        <v>37921</v>
      </c>
      <c r="C210"/>
      <c r="D210" s="38">
        <v>365.207</v>
      </c>
    </row>
    <row r="211" spans="1:4" ht="23.25">
      <c r="A211" s="36">
        <v>23312</v>
      </c>
      <c r="B211" s="37">
        <v>37922</v>
      </c>
      <c r="C211"/>
      <c r="D211" s="38">
        <v>365.34700000000004</v>
      </c>
    </row>
    <row r="212" spans="1:5" ht="23.25">
      <c r="A212" s="36">
        <v>23313</v>
      </c>
      <c r="B212" s="37">
        <v>37923</v>
      </c>
      <c r="C212"/>
      <c r="D212" s="38">
        <v>365.297</v>
      </c>
      <c r="E212" s="210"/>
    </row>
    <row r="213" spans="1:4" ht="23.25">
      <c r="A213" s="36">
        <v>23314</v>
      </c>
      <c r="B213" s="37">
        <v>37924</v>
      </c>
      <c r="C213"/>
      <c r="D213" s="38">
        <v>365.327</v>
      </c>
    </row>
    <row r="214" spans="1:4" ht="23.25">
      <c r="A214" s="36">
        <v>23315</v>
      </c>
      <c r="B214" s="37">
        <v>37925</v>
      </c>
      <c r="C214"/>
      <c r="D214" s="38">
        <v>365.547</v>
      </c>
    </row>
    <row r="215" spans="1:4" ht="23.25">
      <c r="A215" s="36">
        <v>23316</v>
      </c>
      <c r="B215" s="37">
        <v>37926</v>
      </c>
      <c r="C215"/>
      <c r="D215" s="38">
        <v>365.577</v>
      </c>
    </row>
    <row r="216" spans="1:4" ht="23.25">
      <c r="A216" s="36">
        <v>23317</v>
      </c>
      <c r="B216" s="37">
        <v>37927</v>
      </c>
      <c r="C216"/>
      <c r="D216" s="38">
        <v>365.497</v>
      </c>
    </row>
    <row r="217" spans="1:4" ht="23.25">
      <c r="A217" s="36">
        <v>23318</v>
      </c>
      <c r="B217" s="37">
        <v>37928</v>
      </c>
      <c r="C217"/>
      <c r="D217" s="38">
        <v>365.387</v>
      </c>
    </row>
    <row r="218" spans="1:4" ht="23.25">
      <c r="A218" s="36">
        <v>23319</v>
      </c>
      <c r="B218" s="37">
        <v>37929</v>
      </c>
      <c r="C218"/>
      <c r="D218" s="38">
        <v>365.327</v>
      </c>
    </row>
    <row r="219" spans="1:4" ht="23.25">
      <c r="A219" s="36">
        <v>23320</v>
      </c>
      <c r="B219" s="37">
        <v>37930</v>
      </c>
      <c r="C219"/>
      <c r="D219" s="38">
        <v>365.247</v>
      </c>
    </row>
    <row r="220" spans="1:5" ht="23.25">
      <c r="A220" s="36">
        <v>23321</v>
      </c>
      <c r="B220" s="37">
        <v>37931</v>
      </c>
      <c r="C220"/>
      <c r="D220" s="38">
        <v>365.237</v>
      </c>
      <c r="E220" s="209">
        <v>365.227</v>
      </c>
    </row>
    <row r="221" spans="1:4" ht="23.25">
      <c r="A221" s="36">
        <v>23322</v>
      </c>
      <c r="B221" s="37">
        <v>37932</v>
      </c>
      <c r="C221"/>
      <c r="D221" s="38">
        <v>365.257</v>
      </c>
    </row>
    <row r="222" spans="1:4" ht="23.25">
      <c r="A222" s="36">
        <v>23323</v>
      </c>
      <c r="B222" s="37">
        <v>37933</v>
      </c>
      <c r="C222"/>
      <c r="D222" s="38">
        <v>365.21700000000004</v>
      </c>
    </row>
    <row r="223" spans="1:4" ht="23.25">
      <c r="A223" s="36">
        <v>23324</v>
      </c>
      <c r="B223" s="37">
        <v>37934</v>
      </c>
      <c r="C223"/>
      <c r="D223" s="38">
        <v>365.237</v>
      </c>
    </row>
    <row r="224" spans="1:4" ht="23.25">
      <c r="A224" s="36">
        <v>23325</v>
      </c>
      <c r="B224" s="37">
        <v>37935</v>
      </c>
      <c r="C224"/>
      <c r="D224" s="38">
        <v>365.257</v>
      </c>
    </row>
    <row r="225" spans="1:4" ht="23.25">
      <c r="A225" s="36">
        <v>23326</v>
      </c>
      <c r="B225" s="37">
        <v>37936</v>
      </c>
      <c r="C225"/>
      <c r="D225" s="38">
        <v>365.247</v>
      </c>
    </row>
    <row r="226" spans="1:4" ht="23.25">
      <c r="A226" s="36">
        <v>23327</v>
      </c>
      <c r="B226" s="37">
        <v>37937</v>
      </c>
      <c r="C226"/>
      <c r="D226" s="38">
        <v>365.237</v>
      </c>
    </row>
    <row r="227" spans="1:4" ht="23.25">
      <c r="A227" s="36">
        <v>23328</v>
      </c>
      <c r="B227" s="37">
        <v>37938</v>
      </c>
      <c r="C227"/>
      <c r="D227" s="38">
        <v>365.22700000000003</v>
      </c>
    </row>
    <row r="228" spans="1:4" ht="23.25">
      <c r="A228" s="36">
        <v>23329</v>
      </c>
      <c r="B228" s="37">
        <v>37939</v>
      </c>
      <c r="C228"/>
      <c r="D228" s="38">
        <v>365.207</v>
      </c>
    </row>
    <row r="229" spans="1:4" ht="23.25">
      <c r="A229" s="36">
        <v>23330</v>
      </c>
      <c r="B229" s="37">
        <v>37940</v>
      </c>
      <c r="C229"/>
      <c r="D229" s="38">
        <v>365.187</v>
      </c>
    </row>
    <row r="230" spans="1:4" ht="23.25">
      <c r="A230" s="36">
        <v>23331</v>
      </c>
      <c r="B230" s="37">
        <v>37941</v>
      </c>
      <c r="C230"/>
      <c r="D230" s="38">
        <v>365.16700000000003</v>
      </c>
    </row>
    <row r="231" spans="1:4" ht="23.25">
      <c r="A231" s="36">
        <v>23332</v>
      </c>
      <c r="B231" s="37">
        <v>37942</v>
      </c>
      <c r="C231"/>
      <c r="D231" s="38">
        <v>365.177</v>
      </c>
    </row>
    <row r="232" spans="1:4" ht="23.25">
      <c r="A232" s="36">
        <v>23333</v>
      </c>
      <c r="B232" s="37">
        <v>37943</v>
      </c>
      <c r="C232"/>
      <c r="D232" s="38">
        <v>365.15700000000004</v>
      </c>
    </row>
    <row r="233" spans="1:4" ht="23.25">
      <c r="A233" s="36">
        <v>23334</v>
      </c>
      <c r="B233" s="37">
        <v>37944</v>
      </c>
      <c r="C233"/>
      <c r="D233" s="38">
        <v>365.15700000000004</v>
      </c>
    </row>
    <row r="234" spans="1:4" ht="23.25">
      <c r="A234" s="36">
        <v>23335</v>
      </c>
      <c r="B234" s="37">
        <v>37945</v>
      </c>
      <c r="C234"/>
      <c r="D234" s="38">
        <v>365.147</v>
      </c>
    </row>
    <row r="235" spans="1:4" ht="23.25">
      <c r="A235" s="36">
        <v>23336</v>
      </c>
      <c r="B235" s="37">
        <v>37946</v>
      </c>
      <c r="C235"/>
      <c r="D235" s="38">
        <v>365.15700000000004</v>
      </c>
    </row>
    <row r="236" spans="1:4" ht="23.25">
      <c r="A236" s="36">
        <v>23337</v>
      </c>
      <c r="B236" s="37">
        <v>37947</v>
      </c>
      <c r="C236"/>
      <c r="D236" s="38">
        <v>365.16700000000003</v>
      </c>
    </row>
    <row r="237" spans="1:5" ht="23.25">
      <c r="A237" s="36">
        <v>23338</v>
      </c>
      <c r="B237" s="37">
        <v>37948</v>
      </c>
      <c r="C237"/>
      <c r="D237" s="38">
        <v>365.09700000000004</v>
      </c>
      <c r="E237" s="209">
        <v>365.097</v>
      </c>
    </row>
    <row r="238" spans="1:4" ht="23.25">
      <c r="A238" s="36">
        <v>23339</v>
      </c>
      <c r="B238" s="37">
        <v>37949</v>
      </c>
      <c r="C238"/>
      <c r="D238" s="38">
        <v>365.09700000000004</v>
      </c>
    </row>
    <row r="239" spans="1:4" ht="23.25">
      <c r="A239" s="36">
        <v>23340</v>
      </c>
      <c r="B239" s="37">
        <v>37950</v>
      </c>
      <c r="C239"/>
      <c r="D239" s="38">
        <v>365.077</v>
      </c>
    </row>
    <row r="240" spans="1:4" ht="23.25">
      <c r="A240" s="36">
        <v>23341</v>
      </c>
      <c r="B240" s="37">
        <v>37951</v>
      </c>
      <c r="C240"/>
      <c r="D240" s="38">
        <v>365.08700000000005</v>
      </c>
    </row>
    <row r="241" spans="1:4" ht="23.25">
      <c r="A241" s="36">
        <v>23342</v>
      </c>
      <c r="B241" s="37">
        <v>37952</v>
      </c>
      <c r="C241"/>
      <c r="D241" s="38">
        <v>365.08700000000005</v>
      </c>
    </row>
    <row r="242" spans="1:4" ht="23.25">
      <c r="A242" s="36">
        <v>23343</v>
      </c>
      <c r="B242" s="37">
        <v>37953</v>
      </c>
      <c r="C242"/>
      <c r="D242" s="38">
        <v>365.08700000000005</v>
      </c>
    </row>
    <row r="243" spans="1:4" ht="23.25">
      <c r="A243" s="36">
        <v>23344</v>
      </c>
      <c r="B243" s="37">
        <v>37954</v>
      </c>
      <c r="C243"/>
      <c r="D243" s="38">
        <v>365.08700000000005</v>
      </c>
    </row>
    <row r="244" spans="1:4" ht="23.25">
      <c r="A244" s="36">
        <v>23345</v>
      </c>
      <c r="B244" s="37">
        <v>37955</v>
      </c>
      <c r="C244"/>
      <c r="D244" s="38">
        <v>365.077</v>
      </c>
    </row>
    <row r="245" spans="1:4" ht="23.25">
      <c r="A245" s="36">
        <v>23346</v>
      </c>
      <c r="B245" s="37">
        <v>37956</v>
      </c>
      <c r="C245"/>
      <c r="D245" s="38">
        <v>365.067</v>
      </c>
    </row>
    <row r="246" spans="1:4" ht="23.25">
      <c r="A246" s="36">
        <v>23347</v>
      </c>
      <c r="B246" s="37">
        <v>37957</v>
      </c>
      <c r="C246"/>
      <c r="D246" s="38">
        <v>365.08700000000005</v>
      </c>
    </row>
    <row r="247" spans="1:4" ht="23.25">
      <c r="A247" s="36">
        <v>23348</v>
      </c>
      <c r="B247" s="37">
        <v>37958</v>
      </c>
      <c r="C247"/>
      <c r="D247" s="38">
        <v>365.067</v>
      </c>
    </row>
    <row r="248" spans="1:4" ht="23.25">
      <c r="A248" s="36">
        <v>23349</v>
      </c>
      <c r="B248" s="37">
        <v>37959</v>
      </c>
      <c r="C248"/>
      <c r="D248" s="38">
        <v>365.047</v>
      </c>
    </row>
    <row r="249" spans="1:4" ht="23.25">
      <c r="A249" s="36">
        <v>23350</v>
      </c>
      <c r="B249" s="37">
        <v>37960</v>
      </c>
      <c r="C249"/>
      <c r="D249" s="38">
        <v>365.047</v>
      </c>
    </row>
    <row r="250" spans="1:4" ht="23.25">
      <c r="A250" s="36">
        <v>23351</v>
      </c>
      <c r="B250" s="37">
        <v>37961</v>
      </c>
      <c r="C250"/>
      <c r="D250" s="38">
        <v>365.03700000000003</v>
      </c>
    </row>
    <row r="251" spans="1:5" ht="23.25">
      <c r="A251" s="36">
        <v>23352</v>
      </c>
      <c r="B251" s="37">
        <v>37962</v>
      </c>
      <c r="C251"/>
      <c r="D251" s="38">
        <v>365.03700000000003</v>
      </c>
      <c r="E251" s="209">
        <v>365.037</v>
      </c>
    </row>
    <row r="252" spans="1:4" ht="23.25">
      <c r="A252" s="36">
        <v>23353</v>
      </c>
      <c r="B252" s="37">
        <v>37963</v>
      </c>
      <c r="C252"/>
      <c r="D252" s="38">
        <v>365.047</v>
      </c>
    </row>
    <row r="253" spans="1:4" ht="23.25">
      <c r="A253" s="36">
        <v>23354</v>
      </c>
      <c r="B253" s="37">
        <v>37964</v>
      </c>
      <c r="C253"/>
      <c r="D253" s="38">
        <v>365.03700000000003</v>
      </c>
    </row>
    <row r="254" spans="1:4" ht="23.25">
      <c r="A254" s="36">
        <v>23355</v>
      </c>
      <c r="B254" s="37">
        <v>37965</v>
      </c>
      <c r="C254"/>
      <c r="D254" s="38">
        <v>365.02700000000004</v>
      </c>
    </row>
    <row r="255" spans="1:4" ht="23.25">
      <c r="A255" s="36">
        <v>23356</v>
      </c>
      <c r="B255" s="37">
        <v>37966</v>
      </c>
      <c r="C255"/>
      <c r="D255" s="38">
        <v>365.02700000000004</v>
      </c>
    </row>
    <row r="256" spans="1:4" ht="23.25">
      <c r="A256" s="36">
        <v>23357</v>
      </c>
      <c r="B256" s="37">
        <v>37967</v>
      </c>
      <c r="C256"/>
      <c r="D256" s="38">
        <v>365.02700000000004</v>
      </c>
    </row>
    <row r="257" spans="1:4" ht="23.25">
      <c r="A257" s="36">
        <v>23358</v>
      </c>
      <c r="B257" s="37">
        <v>37968</v>
      </c>
      <c r="C257"/>
      <c r="D257" s="38">
        <v>365.02700000000004</v>
      </c>
    </row>
    <row r="258" spans="1:4" ht="23.25">
      <c r="A258" s="36">
        <v>23359</v>
      </c>
      <c r="B258" s="37">
        <v>37969</v>
      </c>
      <c r="C258"/>
      <c r="D258" s="38">
        <v>365.02700000000004</v>
      </c>
    </row>
    <row r="259" spans="1:4" ht="23.25">
      <c r="A259" s="36">
        <v>23360</v>
      </c>
      <c r="B259" s="37">
        <v>37970</v>
      </c>
      <c r="C259"/>
      <c r="D259" s="38">
        <v>365.017</v>
      </c>
    </row>
    <row r="260" spans="1:5" ht="23.25">
      <c r="A260" s="36">
        <v>23361</v>
      </c>
      <c r="B260" s="37">
        <v>37971</v>
      </c>
      <c r="C260"/>
      <c r="D260" s="38">
        <v>365.017</v>
      </c>
      <c r="E260" s="209">
        <v>365.017</v>
      </c>
    </row>
    <row r="261" spans="1:4" ht="23.25">
      <c r="A261" s="36">
        <v>23362</v>
      </c>
      <c r="B261" s="37">
        <v>37972</v>
      </c>
      <c r="C261"/>
      <c r="D261" s="38">
        <v>365.017</v>
      </c>
    </row>
    <row r="262" spans="1:4" ht="23.25">
      <c r="A262" s="36">
        <v>23363</v>
      </c>
      <c r="B262" s="37">
        <v>37973</v>
      </c>
      <c r="C262"/>
      <c r="D262" s="38">
        <v>365.017</v>
      </c>
    </row>
    <row r="263" spans="1:4" ht="23.25">
      <c r="A263" s="36">
        <v>23364</v>
      </c>
      <c r="B263" s="37">
        <v>37974</v>
      </c>
      <c r="C263"/>
      <c r="D263" s="38">
        <v>365.007</v>
      </c>
    </row>
    <row r="264" spans="1:4" ht="23.25">
      <c r="A264" s="36">
        <v>23365</v>
      </c>
      <c r="B264" s="37">
        <v>37975</v>
      </c>
      <c r="C264"/>
      <c r="D264" s="38">
        <v>364.987</v>
      </c>
    </row>
    <row r="265" spans="1:4" ht="23.25">
      <c r="A265" s="36">
        <v>23366</v>
      </c>
      <c r="B265" s="37">
        <v>37976</v>
      </c>
      <c r="C265"/>
      <c r="D265" s="38">
        <v>364.97700000000003</v>
      </c>
    </row>
    <row r="266" spans="1:4" ht="23.25">
      <c r="A266" s="36">
        <v>23367</v>
      </c>
      <c r="B266" s="37">
        <v>37977</v>
      </c>
      <c r="C266"/>
      <c r="D266" s="38">
        <v>364.97700000000003</v>
      </c>
    </row>
    <row r="267" spans="1:4" ht="23.25">
      <c r="A267" s="36">
        <v>23368</v>
      </c>
      <c r="B267" s="37">
        <v>37978</v>
      </c>
      <c r="C267"/>
      <c r="D267" s="38">
        <v>364.96700000000004</v>
      </c>
    </row>
    <row r="268" spans="1:4" ht="23.25">
      <c r="A268" s="36">
        <v>23369</v>
      </c>
      <c r="B268" s="37">
        <v>37979</v>
      </c>
      <c r="C268"/>
      <c r="D268" s="38">
        <v>364.96700000000004</v>
      </c>
    </row>
    <row r="269" spans="1:4" ht="23.25">
      <c r="A269" s="36">
        <v>23370</v>
      </c>
      <c r="B269" s="37">
        <v>37980</v>
      </c>
      <c r="C269"/>
      <c r="D269" s="38">
        <v>364.96700000000004</v>
      </c>
    </row>
    <row r="270" spans="1:4" ht="23.25">
      <c r="A270" s="36">
        <v>23371</v>
      </c>
      <c r="B270" s="37">
        <v>37981</v>
      </c>
      <c r="C270"/>
      <c r="D270" s="38">
        <v>364.97700000000003</v>
      </c>
    </row>
    <row r="271" spans="1:4" ht="23.25">
      <c r="A271" s="36">
        <v>23372</v>
      </c>
      <c r="B271" s="37">
        <v>37982</v>
      </c>
      <c r="C271"/>
      <c r="D271" s="38">
        <v>364.97700000000003</v>
      </c>
    </row>
    <row r="272" spans="1:4" ht="23.25">
      <c r="A272" s="36">
        <v>23373</v>
      </c>
      <c r="B272" s="37">
        <v>37983</v>
      </c>
      <c r="C272"/>
      <c r="D272" s="38">
        <v>364.97700000000003</v>
      </c>
    </row>
    <row r="273" spans="1:4" ht="23.25">
      <c r="A273" s="36">
        <v>23374</v>
      </c>
      <c r="B273" s="37">
        <v>37984</v>
      </c>
      <c r="C273"/>
      <c r="D273" s="38">
        <v>364.96700000000004</v>
      </c>
    </row>
    <row r="274" spans="1:4" ht="23.25">
      <c r="A274" s="36">
        <v>23375</v>
      </c>
      <c r="B274" s="37">
        <v>37985</v>
      </c>
      <c r="C274"/>
      <c r="D274" s="38">
        <v>364.96700000000004</v>
      </c>
    </row>
    <row r="275" spans="1:5" ht="23.25">
      <c r="A275" s="36">
        <v>23376</v>
      </c>
      <c r="B275" s="37">
        <v>37986</v>
      </c>
      <c r="C275"/>
      <c r="D275" s="38">
        <v>364.957</v>
      </c>
      <c r="E275" s="210"/>
    </row>
    <row r="276" spans="1:4" ht="23.25">
      <c r="A276" s="36">
        <v>23377</v>
      </c>
      <c r="B276" s="37">
        <v>37987</v>
      </c>
      <c r="C276"/>
      <c r="D276" s="38">
        <v>364.95</v>
      </c>
    </row>
    <row r="277" spans="1:4" ht="23.25">
      <c r="A277" s="36">
        <v>23378</v>
      </c>
      <c r="B277" s="37">
        <v>37988</v>
      </c>
      <c r="C277"/>
      <c r="D277" s="38">
        <v>364.95</v>
      </c>
    </row>
    <row r="278" spans="1:4" ht="23.25">
      <c r="A278" s="36">
        <v>23379</v>
      </c>
      <c r="B278" s="37">
        <v>37989</v>
      </c>
      <c r="C278"/>
      <c r="D278" s="38">
        <v>364.94</v>
      </c>
    </row>
    <row r="279" spans="1:4" ht="23.25">
      <c r="A279" s="36">
        <v>23380</v>
      </c>
      <c r="B279" s="37">
        <v>37990</v>
      </c>
      <c r="C279"/>
      <c r="D279" s="38">
        <v>364.94</v>
      </c>
    </row>
    <row r="280" spans="1:4" ht="23.25">
      <c r="A280" s="36">
        <v>23381</v>
      </c>
      <c r="B280" s="37">
        <v>37991</v>
      </c>
      <c r="C280"/>
      <c r="D280" s="38">
        <v>364.95</v>
      </c>
    </row>
    <row r="281" spans="1:4" ht="23.25">
      <c r="A281" s="36">
        <v>23382</v>
      </c>
      <c r="B281" s="37">
        <v>37992</v>
      </c>
      <c r="C281"/>
      <c r="D281" s="38">
        <v>364.94</v>
      </c>
    </row>
    <row r="282" spans="1:4" ht="23.25">
      <c r="A282" s="36">
        <v>23383</v>
      </c>
      <c r="B282" s="37">
        <v>37993</v>
      </c>
      <c r="C282"/>
      <c r="D282" s="38">
        <v>364.94</v>
      </c>
    </row>
    <row r="283" spans="1:5" ht="23.25">
      <c r="A283" s="36">
        <v>23384</v>
      </c>
      <c r="B283" s="37">
        <v>37994</v>
      </c>
      <c r="C283"/>
      <c r="D283" s="38">
        <v>364.94</v>
      </c>
      <c r="E283" s="209">
        <v>364.937</v>
      </c>
    </row>
    <row r="284" spans="1:4" ht="23.25">
      <c r="A284" s="36">
        <v>23385</v>
      </c>
      <c r="B284" s="37">
        <v>37995</v>
      </c>
      <c r="C284"/>
      <c r="D284" s="38">
        <v>364.94</v>
      </c>
    </row>
    <row r="285" spans="1:5" ht="23.25">
      <c r="A285" s="36">
        <v>23386</v>
      </c>
      <c r="B285" s="37">
        <v>37996</v>
      </c>
      <c r="C285"/>
      <c r="D285" s="38">
        <v>364.94</v>
      </c>
      <c r="E285" s="211"/>
    </row>
    <row r="286" spans="1:4" ht="23.25">
      <c r="A286" s="36">
        <v>23387</v>
      </c>
      <c r="B286" s="37">
        <v>37997</v>
      </c>
      <c r="C286"/>
      <c r="D286" s="38">
        <v>364.94</v>
      </c>
    </row>
    <row r="287" spans="1:4" ht="23.25">
      <c r="A287" s="36">
        <v>23388</v>
      </c>
      <c r="B287" s="37">
        <v>37998</v>
      </c>
      <c r="C287"/>
      <c r="D287" s="38">
        <v>364.94</v>
      </c>
    </row>
    <row r="288" spans="1:4" ht="23.25">
      <c r="A288" s="36">
        <v>23389</v>
      </c>
      <c r="B288" s="37">
        <v>37999</v>
      </c>
      <c r="C288"/>
      <c r="D288" s="38">
        <v>364.95</v>
      </c>
    </row>
    <row r="289" spans="1:4" ht="23.25">
      <c r="A289" s="36">
        <v>23390</v>
      </c>
      <c r="B289" s="37">
        <v>38000</v>
      </c>
      <c r="C289"/>
      <c r="D289" s="38">
        <v>364.95</v>
      </c>
    </row>
    <row r="290" spans="1:4" ht="23.25">
      <c r="A290" s="36">
        <v>23391</v>
      </c>
      <c r="B290" s="37">
        <v>38001</v>
      </c>
      <c r="C290"/>
      <c r="D290" s="38">
        <v>364.95</v>
      </c>
    </row>
    <row r="291" spans="1:4" ht="23.25">
      <c r="A291" s="36">
        <v>23392</v>
      </c>
      <c r="B291" s="37">
        <v>38002</v>
      </c>
      <c r="C291"/>
      <c r="D291" s="38">
        <v>364.94</v>
      </c>
    </row>
    <row r="292" spans="1:4" ht="23.25">
      <c r="A292" s="36">
        <v>23393</v>
      </c>
      <c r="B292" s="37">
        <v>38003</v>
      </c>
      <c r="C292"/>
      <c r="D292" s="38">
        <v>364.94</v>
      </c>
    </row>
    <row r="293" spans="1:4" ht="23.25">
      <c r="A293" s="36">
        <v>23394</v>
      </c>
      <c r="B293" s="37">
        <v>38004</v>
      </c>
      <c r="C293"/>
      <c r="D293" s="38">
        <v>364.94</v>
      </c>
    </row>
    <row r="294" spans="1:4" ht="23.25">
      <c r="A294" s="36">
        <v>23395</v>
      </c>
      <c r="B294" s="37">
        <v>38005</v>
      </c>
      <c r="C294"/>
      <c r="D294" s="38">
        <v>364.94</v>
      </c>
    </row>
    <row r="295" spans="1:4" ht="23.25">
      <c r="A295" s="36">
        <v>23396</v>
      </c>
      <c r="B295" s="37">
        <v>38006</v>
      </c>
      <c r="C295"/>
      <c r="D295" s="38">
        <v>364.94</v>
      </c>
    </row>
    <row r="296" spans="1:4" ht="23.25">
      <c r="A296" s="36">
        <v>23397</v>
      </c>
      <c r="B296" s="37">
        <v>38007</v>
      </c>
      <c r="C296"/>
      <c r="D296" s="38">
        <v>364.94</v>
      </c>
    </row>
    <row r="297" spans="1:4" ht="23.25">
      <c r="A297" s="36">
        <v>23398</v>
      </c>
      <c r="B297" s="37">
        <v>38008</v>
      </c>
      <c r="C297"/>
      <c r="D297" s="38">
        <v>364.93</v>
      </c>
    </row>
    <row r="298" spans="1:4" ht="23.25">
      <c r="A298" s="36">
        <v>23399</v>
      </c>
      <c r="B298" s="37">
        <v>38009</v>
      </c>
      <c r="C298"/>
      <c r="D298" s="38">
        <v>364.92</v>
      </c>
    </row>
    <row r="299" spans="1:4" ht="23.25">
      <c r="A299" s="36">
        <v>23400</v>
      </c>
      <c r="B299" s="37">
        <v>38010</v>
      </c>
      <c r="C299"/>
      <c r="D299" s="38">
        <v>364.92</v>
      </c>
    </row>
    <row r="300" spans="1:5" ht="23.25">
      <c r="A300" s="36">
        <v>23401</v>
      </c>
      <c r="B300" s="37">
        <v>38011</v>
      </c>
      <c r="C300"/>
      <c r="D300" s="38">
        <v>364.92</v>
      </c>
      <c r="E300" s="209">
        <v>364.917</v>
      </c>
    </row>
    <row r="301" spans="1:4" ht="23.25">
      <c r="A301" s="36">
        <v>23402</v>
      </c>
      <c r="B301" s="37">
        <v>38012</v>
      </c>
      <c r="C301"/>
      <c r="D301" s="38">
        <v>364.92</v>
      </c>
    </row>
    <row r="302" spans="1:4" ht="23.25">
      <c r="A302" s="36">
        <v>23403</v>
      </c>
      <c r="B302" s="37">
        <v>38013</v>
      </c>
      <c r="C302"/>
      <c r="D302" s="38">
        <v>364.92</v>
      </c>
    </row>
    <row r="303" spans="1:4" ht="23.25">
      <c r="A303" s="36">
        <v>23404</v>
      </c>
      <c r="B303" s="37">
        <v>38014</v>
      </c>
      <c r="C303"/>
      <c r="D303" s="38">
        <v>364.92</v>
      </c>
    </row>
    <row r="304" spans="1:4" ht="23.25">
      <c r="A304" s="36">
        <v>23405</v>
      </c>
      <c r="B304" s="37">
        <v>38015</v>
      </c>
      <c r="C304"/>
      <c r="D304" s="38">
        <v>364.92</v>
      </c>
    </row>
    <row r="305" spans="1:4" ht="23.25">
      <c r="A305" s="36">
        <v>23406</v>
      </c>
      <c r="B305" s="37">
        <v>38016</v>
      </c>
      <c r="C305"/>
      <c r="D305" s="38">
        <v>364.92</v>
      </c>
    </row>
    <row r="306" spans="1:4" ht="23.25">
      <c r="A306" s="36">
        <v>23407</v>
      </c>
      <c r="B306" s="37">
        <v>38017</v>
      </c>
      <c r="C306"/>
      <c r="D306" s="38">
        <v>364.93</v>
      </c>
    </row>
    <row r="307" spans="1:4" ht="23.25">
      <c r="A307" s="36">
        <v>23408</v>
      </c>
      <c r="B307" s="37">
        <v>38018</v>
      </c>
      <c r="C307"/>
      <c r="D307" s="38">
        <v>364.93</v>
      </c>
    </row>
    <row r="308" spans="1:4" ht="23.25">
      <c r="A308" s="36">
        <v>23409</v>
      </c>
      <c r="B308" s="37">
        <v>38019</v>
      </c>
      <c r="C308"/>
      <c r="D308" s="38">
        <v>364.92</v>
      </c>
    </row>
    <row r="309" spans="1:4" ht="23.25">
      <c r="A309" s="36">
        <v>23410</v>
      </c>
      <c r="B309" s="37">
        <v>38020</v>
      </c>
      <c r="C309"/>
      <c r="D309" s="38">
        <v>364.92</v>
      </c>
    </row>
    <row r="310" spans="1:4" ht="23.25">
      <c r="A310" s="36">
        <v>23411</v>
      </c>
      <c r="B310" s="37">
        <v>38021</v>
      </c>
      <c r="C310"/>
      <c r="D310" s="38">
        <v>364.92</v>
      </c>
    </row>
    <row r="311" spans="1:5" ht="23.25">
      <c r="A311" s="36">
        <v>23412</v>
      </c>
      <c r="B311" s="37">
        <v>38022</v>
      </c>
      <c r="C311"/>
      <c r="D311" s="38">
        <v>364.92</v>
      </c>
      <c r="E311" s="209">
        <v>364.917</v>
      </c>
    </row>
    <row r="312" spans="1:4" ht="23.25">
      <c r="A312" s="36">
        <v>23413</v>
      </c>
      <c r="B312" s="37">
        <v>38023</v>
      </c>
      <c r="C312"/>
      <c r="D312" s="38">
        <v>364.92</v>
      </c>
    </row>
    <row r="313" spans="1:4" ht="23.25">
      <c r="A313" s="36">
        <v>23414</v>
      </c>
      <c r="B313" s="37">
        <v>38024</v>
      </c>
      <c r="C313"/>
      <c r="D313" s="38">
        <v>364.91</v>
      </c>
    </row>
    <row r="314" spans="1:4" ht="23.25">
      <c r="A314" s="36">
        <v>23415</v>
      </c>
      <c r="B314" s="37">
        <v>38025</v>
      </c>
      <c r="C314"/>
      <c r="D314" s="38">
        <v>364.91</v>
      </c>
    </row>
    <row r="315" spans="1:4" ht="23.25">
      <c r="A315" s="36">
        <v>23416</v>
      </c>
      <c r="B315" s="37">
        <v>38026</v>
      </c>
      <c r="C315"/>
      <c r="D315" s="38">
        <v>364.92</v>
      </c>
    </row>
    <row r="316" spans="1:4" ht="23.25">
      <c r="A316" s="36">
        <v>23417</v>
      </c>
      <c r="B316" s="37">
        <v>38027</v>
      </c>
      <c r="C316"/>
      <c r="D316" s="38">
        <v>364.92</v>
      </c>
    </row>
    <row r="317" spans="1:4" ht="23.25">
      <c r="A317" s="36">
        <v>23418</v>
      </c>
      <c r="B317" s="37">
        <v>38028</v>
      </c>
      <c r="C317"/>
      <c r="D317" s="38">
        <v>364.91</v>
      </c>
    </row>
    <row r="318" spans="1:4" ht="23.25">
      <c r="A318" s="36">
        <v>23419</v>
      </c>
      <c r="B318" s="37">
        <v>38029</v>
      </c>
      <c r="C318"/>
      <c r="D318" s="38">
        <v>364.9</v>
      </c>
    </row>
    <row r="319" spans="1:4" ht="23.25">
      <c r="A319" s="36">
        <v>23420</v>
      </c>
      <c r="B319" s="37">
        <v>38030</v>
      </c>
      <c r="C319"/>
      <c r="D319" s="38">
        <v>364.91</v>
      </c>
    </row>
    <row r="320" spans="1:4" ht="23.25">
      <c r="A320" s="36">
        <v>23421</v>
      </c>
      <c r="B320" s="37">
        <v>38031</v>
      </c>
      <c r="C320"/>
      <c r="D320" s="38">
        <v>364.9</v>
      </c>
    </row>
    <row r="321" spans="1:4" ht="23.25">
      <c r="A321" s="36">
        <v>23422</v>
      </c>
      <c r="B321" s="37">
        <v>38032</v>
      </c>
      <c r="C321"/>
      <c r="D321" s="38">
        <v>364.87</v>
      </c>
    </row>
    <row r="322" spans="1:4" ht="23.25">
      <c r="A322" s="36">
        <v>23423</v>
      </c>
      <c r="B322" s="37">
        <v>38033</v>
      </c>
      <c r="C322"/>
      <c r="D322" s="38">
        <v>364.86</v>
      </c>
    </row>
    <row r="323" spans="1:4" ht="23.25">
      <c r="A323" s="36">
        <v>23424</v>
      </c>
      <c r="B323" s="37">
        <v>38034</v>
      </c>
      <c r="C323"/>
      <c r="D323" s="38">
        <v>364.86</v>
      </c>
    </row>
    <row r="324" spans="1:4" ht="23.25">
      <c r="A324" s="36">
        <v>23425</v>
      </c>
      <c r="B324" s="37">
        <v>38035</v>
      </c>
      <c r="C324"/>
      <c r="D324" s="38">
        <v>364.86</v>
      </c>
    </row>
    <row r="325" spans="1:4" ht="23.25">
      <c r="A325" s="36">
        <v>23426</v>
      </c>
      <c r="B325" s="37">
        <v>38036</v>
      </c>
      <c r="C325"/>
      <c r="D325" s="38">
        <v>364.85</v>
      </c>
    </row>
    <row r="326" spans="1:4" ht="23.25">
      <c r="A326" s="36">
        <v>23427</v>
      </c>
      <c r="B326" s="37">
        <v>38037</v>
      </c>
      <c r="C326"/>
      <c r="D326" s="38">
        <v>364.84</v>
      </c>
    </row>
    <row r="327" spans="1:4" ht="23.25">
      <c r="A327" s="36">
        <v>23428</v>
      </c>
      <c r="B327" s="37">
        <v>38038</v>
      </c>
      <c r="C327"/>
      <c r="D327" s="38">
        <v>364.84</v>
      </c>
    </row>
    <row r="328" spans="1:5" ht="23.25">
      <c r="A328" s="36">
        <v>23429</v>
      </c>
      <c r="B328" s="37">
        <v>38039</v>
      </c>
      <c r="C328"/>
      <c r="D328" s="38">
        <v>364.84</v>
      </c>
      <c r="E328" s="209">
        <v>364.837</v>
      </c>
    </row>
    <row r="329" spans="1:4" ht="23.25">
      <c r="A329" s="36">
        <v>23430</v>
      </c>
      <c r="B329" s="37">
        <v>38040</v>
      </c>
      <c r="C329"/>
      <c r="D329" s="38">
        <v>364.84</v>
      </c>
    </row>
    <row r="330" spans="1:4" ht="23.25">
      <c r="A330" s="36">
        <v>23431</v>
      </c>
      <c r="B330" s="37">
        <v>38041</v>
      </c>
      <c r="C330"/>
      <c r="D330" s="38">
        <v>364.84</v>
      </c>
    </row>
    <row r="331" spans="1:4" ht="23.25">
      <c r="A331" s="36">
        <v>23432</v>
      </c>
      <c r="B331" s="37">
        <v>38042</v>
      </c>
      <c r="C331"/>
      <c r="D331" s="38">
        <v>364.84</v>
      </c>
    </row>
    <row r="332" spans="1:4" ht="23.25">
      <c r="A332" s="36">
        <v>23433</v>
      </c>
      <c r="B332" s="37">
        <v>38043</v>
      </c>
      <c r="C332"/>
      <c r="D332" s="38">
        <v>364.83</v>
      </c>
    </row>
    <row r="333" spans="1:4" ht="23.25">
      <c r="A333" s="36">
        <v>23434</v>
      </c>
      <c r="B333" s="37">
        <v>38044</v>
      </c>
      <c r="C333"/>
      <c r="D333" s="38">
        <v>364.81</v>
      </c>
    </row>
    <row r="334" spans="1:4" ht="23.25">
      <c r="A334" s="36">
        <v>23435</v>
      </c>
      <c r="B334" s="37">
        <v>38045</v>
      </c>
      <c r="C334"/>
      <c r="D334" s="38">
        <v>364.8</v>
      </c>
    </row>
    <row r="335" spans="1:4" ht="23.25">
      <c r="A335" s="36">
        <v>23436</v>
      </c>
      <c r="B335" s="37">
        <v>38046</v>
      </c>
      <c r="C335"/>
      <c r="D335" s="38">
        <v>364.8</v>
      </c>
    </row>
    <row r="336" spans="1:4" ht="23.25">
      <c r="A336" s="36">
        <v>23437</v>
      </c>
      <c r="B336" s="37">
        <v>38047</v>
      </c>
      <c r="C336"/>
      <c r="D336" s="38">
        <v>364.79</v>
      </c>
    </row>
    <row r="337" spans="1:4" ht="23.25">
      <c r="A337" s="36">
        <v>23438</v>
      </c>
      <c r="B337" s="37">
        <v>38048</v>
      </c>
      <c r="C337"/>
      <c r="D337" s="38">
        <v>364.79</v>
      </c>
    </row>
    <row r="338" spans="1:4" ht="23.25">
      <c r="A338" s="36">
        <v>23439</v>
      </c>
      <c r="B338" s="37">
        <v>38049</v>
      </c>
      <c r="C338"/>
      <c r="D338" s="38">
        <v>364.79</v>
      </c>
    </row>
    <row r="339" spans="1:4" ht="23.25">
      <c r="A339" s="36">
        <v>23440</v>
      </c>
      <c r="B339" s="37">
        <v>38050</v>
      </c>
      <c r="C339"/>
      <c r="D339" s="38">
        <v>364.8</v>
      </c>
    </row>
    <row r="340" spans="1:4" ht="23.25">
      <c r="A340" s="36">
        <v>23441</v>
      </c>
      <c r="B340" s="37">
        <v>38051</v>
      </c>
      <c r="C340"/>
      <c r="D340" s="38">
        <v>364.8</v>
      </c>
    </row>
    <row r="341" spans="1:4" ht="23.25">
      <c r="A341" s="36">
        <v>23442</v>
      </c>
      <c r="B341" s="37">
        <v>38052</v>
      </c>
      <c r="C341"/>
      <c r="D341" s="38">
        <v>364.79</v>
      </c>
    </row>
    <row r="342" spans="1:4" ht="23.25">
      <c r="A342" s="36">
        <v>23443</v>
      </c>
      <c r="B342" s="37">
        <v>38053</v>
      </c>
      <c r="C342"/>
      <c r="D342" s="38">
        <v>364.79</v>
      </c>
    </row>
    <row r="343" spans="1:5" ht="23.25">
      <c r="A343" s="36">
        <v>23444</v>
      </c>
      <c r="B343" s="37">
        <v>38054</v>
      </c>
      <c r="C343"/>
      <c r="D343" s="38">
        <v>364.79</v>
      </c>
      <c r="E343" s="209">
        <v>364.787</v>
      </c>
    </row>
    <row r="344" spans="1:4" ht="23.25">
      <c r="A344" s="36">
        <v>23445</v>
      </c>
      <c r="B344" s="37">
        <v>38055</v>
      </c>
      <c r="C344"/>
      <c r="D344" s="38">
        <v>364.78</v>
      </c>
    </row>
    <row r="345" spans="1:4" ht="23.25">
      <c r="A345" s="36">
        <v>23446</v>
      </c>
      <c r="B345" s="37">
        <v>38056</v>
      </c>
      <c r="C345"/>
      <c r="D345" s="38">
        <v>364.77</v>
      </c>
    </row>
    <row r="346" spans="1:4" ht="23.25">
      <c r="A346" s="36">
        <v>23447</v>
      </c>
      <c r="B346" s="37">
        <v>38057</v>
      </c>
      <c r="C346"/>
      <c r="D346" s="38">
        <v>364.77</v>
      </c>
    </row>
    <row r="347" spans="1:4" ht="23.25">
      <c r="A347" s="36">
        <v>23448</v>
      </c>
      <c r="B347" s="37">
        <v>38058</v>
      </c>
      <c r="C347"/>
      <c r="D347" s="38">
        <v>364.77</v>
      </c>
    </row>
    <row r="348" spans="1:4" ht="23.25">
      <c r="A348" s="36">
        <v>23449</v>
      </c>
      <c r="B348" s="37">
        <v>38059</v>
      </c>
      <c r="C348"/>
      <c r="D348" s="38">
        <v>364.76</v>
      </c>
    </row>
    <row r="349" spans="1:4" ht="23.25">
      <c r="A349" s="36">
        <v>23450</v>
      </c>
      <c r="B349" s="37">
        <v>38060</v>
      </c>
      <c r="C349"/>
      <c r="D349" s="38">
        <v>364.72</v>
      </c>
    </row>
    <row r="350" spans="1:4" ht="23.25">
      <c r="A350" s="36">
        <v>23451</v>
      </c>
      <c r="B350" s="37">
        <v>38061</v>
      </c>
      <c r="C350"/>
      <c r="D350" s="38">
        <v>364.72</v>
      </c>
    </row>
    <row r="351" spans="1:4" ht="23.25">
      <c r="A351" s="36">
        <v>23452</v>
      </c>
      <c r="B351" s="37">
        <v>38062</v>
      </c>
      <c r="C351"/>
      <c r="D351" s="38">
        <v>364.72</v>
      </c>
    </row>
    <row r="352" spans="1:4" ht="23.25">
      <c r="A352" s="36">
        <v>23453</v>
      </c>
      <c r="B352" s="37">
        <v>38063</v>
      </c>
      <c r="C352"/>
      <c r="D352" s="38">
        <v>364.72</v>
      </c>
    </row>
    <row r="353" spans="1:4" ht="23.25">
      <c r="A353" s="36">
        <v>23454</v>
      </c>
      <c r="B353" s="37">
        <v>38064</v>
      </c>
      <c r="C353"/>
      <c r="D353" s="38">
        <v>364.72</v>
      </c>
    </row>
    <row r="354" spans="1:4" ht="23.25">
      <c r="A354" s="36">
        <v>23455</v>
      </c>
      <c r="B354" s="37">
        <v>38065</v>
      </c>
      <c r="C354"/>
      <c r="D354" s="38">
        <v>364.72</v>
      </c>
    </row>
    <row r="355" spans="1:4" ht="23.25">
      <c r="A355" s="36">
        <v>23456</v>
      </c>
      <c r="B355" s="37">
        <v>38066</v>
      </c>
      <c r="C355"/>
      <c r="D355" s="38">
        <v>364.7</v>
      </c>
    </row>
    <row r="356" spans="1:4" ht="23.25">
      <c r="A356" s="36">
        <v>23457</v>
      </c>
      <c r="B356" s="37">
        <v>38067</v>
      </c>
      <c r="C356"/>
      <c r="D356" s="38">
        <v>364.64</v>
      </c>
    </row>
    <row r="357" spans="1:4" ht="23.25">
      <c r="A357" s="36">
        <v>23458</v>
      </c>
      <c r="B357" s="37">
        <v>38068</v>
      </c>
      <c r="C357"/>
      <c r="D357" s="38">
        <v>364.55</v>
      </c>
    </row>
    <row r="358" spans="1:5" ht="23.25">
      <c r="A358" s="36">
        <v>23459</v>
      </c>
      <c r="B358" s="37">
        <v>38069</v>
      </c>
      <c r="C358"/>
      <c r="D358" s="38">
        <v>364.36</v>
      </c>
      <c r="E358" s="210"/>
    </row>
    <row r="359" spans="1:4" ht="23.25">
      <c r="A359" s="36">
        <v>23460</v>
      </c>
      <c r="B359" s="37">
        <v>38070</v>
      </c>
      <c r="C359"/>
      <c r="D359" s="38">
        <v>364.33</v>
      </c>
    </row>
    <row r="360" spans="1:4" ht="23.25">
      <c r="A360" s="36">
        <v>23461</v>
      </c>
      <c r="B360" s="37">
        <v>38071</v>
      </c>
      <c r="C360"/>
      <c r="D360" s="38">
        <v>364.31</v>
      </c>
    </row>
    <row r="361" spans="1:4" ht="23.25">
      <c r="A361" s="36">
        <v>23462</v>
      </c>
      <c r="B361" s="37">
        <v>38072</v>
      </c>
      <c r="C361"/>
      <c r="D361" s="38">
        <v>364.29</v>
      </c>
    </row>
    <row r="362" spans="1:4" ht="23.25">
      <c r="A362" s="36">
        <v>23463</v>
      </c>
      <c r="B362" s="37">
        <v>38073</v>
      </c>
      <c r="C362"/>
      <c r="D362" s="38">
        <v>364.25</v>
      </c>
    </row>
    <row r="363" spans="1:4" ht="23.25">
      <c r="A363" s="36">
        <v>23464</v>
      </c>
      <c r="B363" s="37">
        <v>38074</v>
      </c>
      <c r="C363"/>
      <c r="D363" s="38">
        <v>364.21</v>
      </c>
    </row>
    <row r="364" spans="1:4" ht="23.25">
      <c r="A364" s="36">
        <v>23465</v>
      </c>
      <c r="B364" s="37">
        <v>38075</v>
      </c>
      <c r="C364"/>
      <c r="D364" s="38">
        <v>364.14</v>
      </c>
    </row>
    <row r="365" spans="1:4" ht="23.25">
      <c r="A365" s="36">
        <v>23466</v>
      </c>
      <c r="B365" s="37">
        <v>38076</v>
      </c>
      <c r="C365"/>
      <c r="D365" s="38">
        <v>364.17</v>
      </c>
    </row>
    <row r="366" spans="1:4" ht="23.25">
      <c r="A366" s="36">
        <v>23467</v>
      </c>
      <c r="B366" s="37">
        <v>38077</v>
      </c>
      <c r="C366"/>
      <c r="D366" s="47">
        <v>364.22</v>
      </c>
    </row>
    <row r="367" ht="21">
      <c r="E367" s="21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2021-05-24T14:27:54Z</cp:lastPrinted>
  <dcterms:created xsi:type="dcterms:W3CDTF">1980-01-04T10:11:19Z</dcterms:created>
  <dcterms:modified xsi:type="dcterms:W3CDTF">2021-07-14T04:05:20Z</dcterms:modified>
  <cp:category/>
  <cp:version/>
  <cp:contentType/>
  <cp:contentStatus/>
</cp:coreProperties>
</file>